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25" windowWidth="15360" windowHeight="9420" firstSheet="2" activeTab="3"/>
  </bookViews>
  <sheets>
    <sheet name="Répartitions matchs Equipe A " sheetId="1" r:id="rId1"/>
    <sheet name="Marqués - Encaissés - Equipe A " sheetId="2" r:id="rId2"/>
    <sheet name="Types de buts Equipe A" sheetId="3" r:id="rId3"/>
    <sheet name="Répartition matchs Equipe B" sheetId="4" r:id="rId4"/>
    <sheet name="Marqué - Encaissés - Equipe B" sheetId="5" r:id="rId5"/>
    <sheet name="Type de buts Equipe B" sheetId="6" r:id="rId6"/>
    <sheet name="Comparaison A et B" sheetId="7" r:id="rId7"/>
  </sheets>
  <definedNames/>
  <calcPr fullCalcOnLoad="1"/>
</workbook>
</file>

<file path=xl/sharedStrings.xml><?xml version="1.0" encoding="utf-8"?>
<sst xmlns="http://schemas.openxmlformats.org/spreadsheetml/2006/main" count="71" uniqueCount="31">
  <si>
    <t>Coupe</t>
  </si>
  <si>
    <t>Championnat</t>
  </si>
  <si>
    <t>TOTAL</t>
  </si>
  <si>
    <t>1ère mi-temps  </t>
  </si>
  <si>
    <t>Buts marqués 1/4</t>
  </si>
  <si>
    <t>Buts marqués 2/4</t>
  </si>
  <si>
    <t>Buts marqués 3/4</t>
  </si>
  <si>
    <t>2ème mi-temps</t>
  </si>
  <si>
    <t>championnat</t>
  </si>
  <si>
    <t>coupe</t>
  </si>
  <si>
    <r>
      <t>rouge champ</t>
    </r>
    <r>
      <rPr>
        <b/>
        <sz val="16"/>
        <rFont val="Arial"/>
        <family val="2"/>
      </rPr>
      <t xml:space="preserve"> /</t>
    </r>
    <r>
      <rPr>
        <b/>
        <sz val="16"/>
        <color indexed="14"/>
        <rFont val="Arial"/>
        <family val="2"/>
      </rPr>
      <t xml:space="preserve"> violet coupe</t>
    </r>
  </si>
  <si>
    <r>
      <t xml:space="preserve">            EQUIPE A </t>
    </r>
  </si>
  <si>
    <r>
      <t>rouge champ</t>
    </r>
    <r>
      <rPr>
        <b/>
        <sz val="14"/>
        <rFont val="Arial"/>
        <family val="2"/>
      </rPr>
      <t xml:space="preserve"> /</t>
    </r>
    <r>
      <rPr>
        <b/>
        <sz val="14"/>
        <color indexed="14"/>
        <rFont val="Arial"/>
        <family val="2"/>
      </rPr>
      <t xml:space="preserve"> violet coupe</t>
    </r>
  </si>
  <si>
    <t>Buts encaissés 1/4</t>
  </si>
  <si>
    <t>Buts encaissés 2/4</t>
  </si>
  <si>
    <t>Buts encaissés 3/4</t>
  </si>
  <si>
    <t xml:space="preserve">Total </t>
  </si>
  <si>
    <t>Style de buts</t>
  </si>
  <si>
    <t>Pieds droit</t>
  </si>
  <si>
    <t>Pieds gauche</t>
  </si>
  <si>
    <t>Têtes</t>
  </si>
  <si>
    <t>Pénalty</t>
  </si>
  <si>
    <t>Coups francs</t>
  </si>
  <si>
    <t>CSC</t>
  </si>
  <si>
    <t>Total</t>
  </si>
  <si>
    <t>%</t>
  </si>
  <si>
    <r>
      <t xml:space="preserve">            EQUIPE B </t>
    </r>
  </si>
  <si>
    <t>CHAMPIONNAT</t>
  </si>
  <si>
    <t>COUPE</t>
  </si>
  <si>
    <t>nbe de matchs</t>
  </si>
  <si>
    <t>répartition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</si>
</sst>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3">
    <font>
      <sz val="10"/>
      <name val="Arial"/>
      <family val="0"/>
    </font>
    <font>
      <b/>
      <sz val="18"/>
      <color indexed="10"/>
      <name val="Arial"/>
      <family val="2"/>
    </font>
    <font>
      <b/>
      <sz val="13.5"/>
      <color indexed="18"/>
      <name val="Arial"/>
      <family val="2"/>
    </font>
    <font>
      <b/>
      <sz val="9"/>
      <color indexed="23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8"/>
      <color indexed="1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4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2"/>
      <color indexed="20"/>
      <name val="Arial"/>
      <family val="2"/>
    </font>
    <font>
      <sz val="12"/>
      <name val="Arial"/>
      <family val="2"/>
    </font>
    <font>
      <sz val="10"/>
      <color indexed="11"/>
      <name val="Arial"/>
      <family val="0"/>
    </font>
    <font>
      <b/>
      <sz val="11"/>
      <name val="Arial"/>
      <family val="0"/>
    </font>
    <font>
      <b/>
      <sz val="10"/>
      <color indexed="11"/>
      <name val="Arial"/>
      <family val="2"/>
    </font>
    <font>
      <b/>
      <sz val="12"/>
      <color indexed="11"/>
      <name val="Arial"/>
      <family val="2"/>
    </font>
    <font>
      <b/>
      <sz val="9.5"/>
      <name val="Arial"/>
      <family val="0"/>
    </font>
    <font>
      <sz val="9.5"/>
      <name val="Arial"/>
      <family val="0"/>
    </font>
    <font>
      <b/>
      <sz val="14"/>
      <color indexed="11"/>
      <name val="Arial"/>
      <family val="2"/>
    </font>
    <font>
      <sz val="14"/>
      <color indexed="11"/>
      <name val="Arial"/>
      <family val="2"/>
    </font>
    <font>
      <b/>
      <sz val="11"/>
      <color indexed="11"/>
      <name val="Arial"/>
      <family val="2"/>
    </font>
    <font>
      <b/>
      <sz val="16"/>
      <color indexed="17"/>
      <name val="Arial"/>
      <family val="2"/>
    </font>
    <font>
      <b/>
      <sz val="16"/>
      <color indexed="20"/>
      <name val="Arial"/>
      <family val="2"/>
    </font>
    <font>
      <sz val="10"/>
      <color indexed="20"/>
      <name val="Arial"/>
      <family val="2"/>
    </font>
    <font>
      <b/>
      <sz val="12"/>
      <color indexed="9"/>
      <name val="Arial"/>
      <family val="2"/>
    </font>
    <font>
      <b/>
      <sz val="14"/>
      <color indexed="20"/>
      <name val="Arial"/>
      <family val="2"/>
    </font>
    <font>
      <sz val="11"/>
      <name val="Arial"/>
      <family val="0"/>
    </font>
    <font>
      <b/>
      <sz val="16"/>
      <color indexed="9"/>
      <name val="Arial"/>
      <family val="2"/>
    </font>
    <font>
      <b/>
      <sz val="14"/>
      <color indexed="17"/>
      <name val="Arial"/>
      <family val="2"/>
    </font>
    <font>
      <b/>
      <sz val="11"/>
      <color indexed="9"/>
      <name val="Arial"/>
      <family val="2"/>
    </font>
    <font>
      <b/>
      <sz val="16"/>
      <color indexed="12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12"/>
      <name val="Arial"/>
      <family val="2"/>
    </font>
    <font>
      <sz val="10"/>
      <color indexed="17"/>
      <name val="Arial"/>
      <family val="2"/>
    </font>
    <font>
      <b/>
      <sz val="14"/>
      <color indexed="8"/>
      <name val="Arial"/>
      <family val="2"/>
    </font>
    <font>
      <b/>
      <sz val="9.7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11"/>
      <name val="Arial"/>
      <family val="2"/>
    </font>
    <font>
      <u val="single"/>
      <sz val="10"/>
      <color indexed="12"/>
      <name val="Arial"/>
      <family val="0"/>
    </font>
    <font>
      <b/>
      <sz val="11.5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2" borderId="0" xfId="0" applyFont="1" applyFill="1" applyBorder="1" applyAlignment="1">
      <alignment/>
    </xf>
    <xf numFmtId="0" fontId="28" fillId="0" borderId="0" xfId="0" applyFont="1" applyAlignment="1">
      <alignment/>
    </xf>
    <xf numFmtId="0" fontId="27" fillId="2" borderId="0" xfId="0" applyFont="1" applyFill="1" applyAlignment="1">
      <alignment/>
    </xf>
    <xf numFmtId="0" fontId="31" fillId="2" borderId="0" xfId="0" applyFont="1" applyFill="1" applyBorder="1" applyAlignment="1">
      <alignment/>
    </xf>
    <xf numFmtId="0" fontId="31" fillId="0" borderId="0" xfId="0" applyFont="1" applyAlignment="1">
      <alignment/>
    </xf>
    <xf numFmtId="2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2" borderId="0" xfId="0" applyFont="1" applyFill="1" applyAlignment="1">
      <alignment/>
    </xf>
    <xf numFmtId="0" fontId="27" fillId="0" borderId="0" xfId="0" applyFont="1" applyAlignment="1">
      <alignment/>
    </xf>
    <xf numFmtId="10" fontId="28" fillId="0" borderId="0" xfId="0" applyNumberFormat="1" applyFont="1" applyAlignment="1">
      <alignment/>
    </xf>
    <xf numFmtId="9" fontId="25" fillId="0" borderId="1" xfId="0" applyNumberFormat="1" applyFont="1" applyBorder="1" applyAlignment="1">
      <alignment/>
    </xf>
    <xf numFmtId="9" fontId="27" fillId="0" borderId="0" xfId="0" applyNumberFormat="1" applyFont="1" applyAlignment="1">
      <alignment/>
    </xf>
    <xf numFmtId="9" fontId="25" fillId="2" borderId="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31" fillId="0" borderId="0" xfId="0" applyNumberFormat="1" applyFont="1" applyAlignment="1">
      <alignment/>
    </xf>
    <xf numFmtId="0" fontId="0" fillId="0" borderId="0" xfId="0" applyFill="1" applyAlignment="1">
      <alignment/>
    </xf>
    <xf numFmtId="0" fontId="3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6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56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0" fillId="3" borderId="0" xfId="0" applyFill="1" applyAlignment="1">
      <alignment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43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2" fontId="38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0" fontId="36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rPr>
              <a:t>Répartition des matchs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'Répartitions matchs Equipe A '!$V$1</c:f>
              <c:strCache>
                <c:ptCount val="1"/>
                <c:pt idx="0">
                  <c:v>nbe de matchs</c:v>
                </c:pt>
              </c:strCache>
            </c:strRef>
          </c:tx>
          <c:spPr>
            <a:solidFill>
              <a:srgbClr val="00008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8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1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'Répartitions matchs Equipe A '!$U$2:$U$3</c:f>
              <c:strCache/>
            </c:strRef>
          </c:cat>
          <c:val>
            <c:numRef>
              <c:f>'Répartitions matchs Equipe A '!$V$2:$V$3</c:f>
              <c:numCache/>
            </c:numRef>
          </c:val>
        </c:ser>
        <c:ser>
          <c:idx val="1"/>
          <c:order val="1"/>
          <c:tx>
            <c:strRef>
              <c:f>'Répartitions matchs Equipe A '!$W$1</c:f>
              <c:strCache>
                <c:ptCount val="1"/>
                <c:pt idx="0">
                  <c:v>répartition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'Répartitions matchs Equipe A '!$U$2:$U$3</c:f>
              <c:strCache/>
            </c:strRef>
          </c:cat>
          <c:val>
            <c:numRef>
              <c:f>'Répartitions matchs Equipe A '!$W$2:$W$3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E0F4"/>
        </a:gs>
        <a:gs pos="100000">
          <a:srgbClr val="0066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Répartition buts marqués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'Marqués - Encaissés - Equipe A '!$Z$9</c:f>
              <c:strCache>
                <c:ptCount val="1"/>
                <c:pt idx="0">
                  <c:v>Buts marqués 1/4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'Marqués - Encaissés - Equipe A '!$AA$7:$AD$8</c:f>
              <c:multiLvlStrCache/>
            </c:multiLvlStrRef>
          </c:cat>
          <c:val>
            <c:numRef>
              <c:f>'Marqués - Encaissés - Equipe A '!$AA$9:$AD$9</c:f>
              <c:numCache/>
            </c:numRef>
          </c:val>
        </c:ser>
        <c:ser>
          <c:idx val="1"/>
          <c:order val="1"/>
          <c:tx>
            <c:strRef>
              <c:f>'Marqués - Encaissés - Equipe A '!$Z$10</c:f>
              <c:strCache>
                <c:ptCount val="1"/>
                <c:pt idx="0">
                  <c:v>Buts marqués 2/4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'Marqués - Encaissés - Equipe A '!$AA$7:$AD$8</c:f>
              <c:multiLvlStrCache/>
            </c:multiLvlStrRef>
          </c:cat>
          <c:val>
            <c:numRef>
              <c:f>'Marqués - Encaissés - Equipe A '!$AA$10:$AD$10</c:f>
              <c:numCache/>
            </c:numRef>
          </c:val>
        </c:ser>
        <c:ser>
          <c:idx val="2"/>
          <c:order val="2"/>
          <c:tx>
            <c:strRef>
              <c:f>'Marqués - Encaissés - Equipe A '!$Z$11</c:f>
              <c:strCache>
                <c:ptCount val="1"/>
                <c:pt idx="0">
                  <c:v>Buts marqués 3/4</c:v>
                </c:pt>
              </c:strCache>
            </c:strRef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'Marqués - Encaissés - Equipe A '!$AA$7:$AD$8</c:f>
              <c:multiLvlStrCache/>
            </c:multiLvlStrRef>
          </c:cat>
          <c:val>
            <c:numRef>
              <c:f>'Marqués - Encaissés - Equipe A '!$AA$11:$AD$11</c:f>
              <c:numCache/>
            </c:numRef>
          </c:val>
        </c:ser>
        <c:overlap val="100"/>
        <c:axId val="35167994"/>
        <c:axId val="48076491"/>
      </c:barChart>
      <c:catAx>
        <c:axId val="35167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Nbre de buts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8076491"/>
        <c:crosses val="autoZero"/>
        <c:auto val="1"/>
        <c:lblOffset val="100"/>
        <c:noMultiLvlLbl val="0"/>
      </c:catAx>
      <c:valAx>
        <c:axId val="48076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Périodes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51679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Répartition buts encaissés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'Marqués - Encaissés - Equipe A '!$Z$17</c:f>
              <c:strCache>
                <c:ptCount val="1"/>
                <c:pt idx="0">
                  <c:v>Buts encaissés 1/4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'Marqués - Encaissés - Equipe A '!$AA$15:$AD$16</c:f>
              <c:multiLvlStrCache/>
            </c:multiLvlStrRef>
          </c:cat>
          <c:val>
            <c:numRef>
              <c:f>'Marqués - Encaissés - Equipe A '!$AA$17:$AD$17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'Marqués - Encaissés - Equipe A '!$Z$18</c:f>
              <c:strCache>
                <c:ptCount val="1"/>
                <c:pt idx="0">
                  <c:v>Buts encaissés 2/4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'Marqués - Encaissés - Equipe A '!$AA$15:$AD$16</c:f>
              <c:multiLvlStrCache/>
            </c:multiLvlStrRef>
          </c:cat>
          <c:val>
            <c:numRef>
              <c:f>'Marqués - Encaissés - Equipe A '!$AA$18:$AD$18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'Marqués - Encaissés - Equipe A '!$Z$19</c:f>
              <c:strCache>
                <c:ptCount val="1"/>
                <c:pt idx="0">
                  <c:v>Buts encaissés 3/4</c:v>
                </c:pt>
              </c:strCache>
            </c:strRef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'Marqués - Encaissés - Equipe A '!$AA$15:$AD$16</c:f>
              <c:multiLvlStrCache/>
            </c:multiLvlStrRef>
          </c:cat>
          <c:val>
            <c:numRef>
              <c:f>'Marqués - Encaissés - Equipe A '!$AA$19:$AD$19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0035236"/>
        <c:axId val="1881669"/>
      </c:barChart>
      <c:catAx>
        <c:axId val="30035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Nbre de buts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881669"/>
        <c:crosses val="autoZero"/>
        <c:auto val="1"/>
        <c:lblOffset val="100"/>
        <c:noMultiLvlLbl val="0"/>
      </c:catAx>
      <c:valAx>
        <c:axId val="188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Périodes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00352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Répartition des buts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'Types de buts Equipe A'!$BF$8</c:f>
              <c:strCache>
                <c:ptCount val="1"/>
                <c:pt idx="0">
                  <c:v>Championnat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9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'Types de buts Equipe A'!$BE$9:$BE$14</c:f>
              <c:strCache/>
            </c:strRef>
          </c:cat>
          <c:val>
            <c:numRef>
              <c:f>'Types de buts Equipe A'!$BF$9:$BF$14</c:f>
              <c:numCache/>
            </c:numRef>
          </c:val>
        </c:ser>
        <c:ser>
          <c:idx val="1"/>
          <c:order val="1"/>
          <c:tx>
            <c:strRef>
              <c:f>'Types de buts Equipe A'!$BG$8</c:f>
              <c:strCache>
                <c:ptCount val="1"/>
                <c:pt idx="0">
                  <c:v>Coupe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9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'Types de buts Equipe A'!$BE$9:$BE$14</c:f>
              <c:strCache/>
            </c:strRef>
          </c:cat>
          <c:val>
            <c:numRef>
              <c:f>'Types de buts Equipe A'!$BG$9:$BG$14</c:f>
              <c:numCache/>
            </c:numRef>
          </c:val>
        </c:ser>
        <c:overlap val="100"/>
        <c:axId val="16935022"/>
        <c:axId val="18197471"/>
      </c:barChart>
      <c:catAx>
        <c:axId val="16935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Nbre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18197471"/>
        <c:crosses val="autoZero"/>
        <c:auto val="1"/>
        <c:lblOffset val="100"/>
        <c:noMultiLvlLbl val="0"/>
      </c:catAx>
      <c:valAx>
        <c:axId val="18197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Types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169350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Répartition par compétitions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00008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'Répartition matchs Equipe B'!$AF$9:$AF$10</c:f>
              <c:strCache/>
            </c:strRef>
          </c:cat>
          <c:val>
            <c:numRef>
              <c:f>'Répartition matchs Equipe B'!$AG$9:$AG$10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E0F4"/>
        </a:gs>
        <a:gs pos="100000">
          <a:srgbClr val="0066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Répartition des buts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75"/>
          <c:w val="0.9295"/>
          <c:h val="0.67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'Marqué - Encaissés - Equipe B'!$X$4</c:f>
              <c:strCache>
                <c:ptCount val="1"/>
                <c:pt idx="0">
                  <c:v>Buts encaissés 1/4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 - Encaissés - Equipe B'!$Y$2:$AB$3</c:f>
              <c:multiLvlStrCache/>
            </c:multiLvlStrRef>
          </c:cat>
          <c:val>
            <c:numRef>
              <c:f>'Marqué - Encaissés - Equipe B'!$Y$4:$AB$4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'Marqué - Encaissés - Equipe B'!$X$5</c:f>
              <c:strCache>
                <c:ptCount val="1"/>
                <c:pt idx="0">
                  <c:v>Buts encaissés 2/4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9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 - Encaissés - Equipe B'!$Y$2:$AB$3</c:f>
              <c:multiLvlStrCache/>
            </c:multiLvlStrRef>
          </c:cat>
          <c:val>
            <c:numRef>
              <c:f>'Marqué - Encaissés - Equipe B'!$Y$5:$AB$5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'Marqué - Encaissés - Equipe B'!$X$6</c:f>
              <c:strCache>
                <c:ptCount val="1"/>
                <c:pt idx="0">
                  <c:v>Buts encaissés 3/4</c:v>
                </c:pt>
              </c:strCache>
            </c:strRef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 - Encaissés - Equipe B'!$Y$2:$AB$3</c:f>
              <c:multiLvlStrCache/>
            </c:multiLvlStrRef>
          </c:cat>
          <c:val>
            <c:numRef>
              <c:f>'Marqué - Encaissés - Equipe B'!$Y$6:$AB$6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9559512"/>
        <c:axId val="64709017"/>
      </c:barChart>
      <c:catAx>
        <c:axId val="2955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Nbre de buts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4709017"/>
        <c:crosses val="autoZero"/>
        <c:auto val="1"/>
        <c:lblOffset val="100"/>
        <c:noMultiLvlLbl val="0"/>
      </c:catAx>
      <c:valAx>
        <c:axId val="6470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Répartition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9559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75"/>
          <c:y val="0.9145"/>
          <c:w val="0.78475"/>
          <c:h val="0.071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Répartition des buts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'Marqué - Encaissés - Equipe B'!$X$11</c:f>
              <c:strCache>
                <c:ptCount val="1"/>
                <c:pt idx="0">
                  <c:v>Buts marqués 1/4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 - Encaissés - Equipe B'!$Y$9:$AB$10</c:f>
              <c:multiLvlStrCache/>
            </c:multiLvlStrRef>
          </c:cat>
          <c:val>
            <c:numRef>
              <c:f>'Marqué - Encaissés - Equipe B'!$Y$11:$AB$11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'Marqué - Encaissés - Equipe B'!$X$12</c:f>
              <c:strCache>
                <c:ptCount val="1"/>
                <c:pt idx="0">
                  <c:v>Buts marqués 2/4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8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 - Encaissés - Equipe B'!$Y$9:$AB$10</c:f>
              <c:multiLvlStrCache/>
            </c:multiLvlStrRef>
          </c:cat>
          <c:val>
            <c:numRef>
              <c:f>'Marqué - Encaissés - Equipe B'!$Y$12:$AB$12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'Marqué - Encaissés - Equipe B'!$X$13</c:f>
              <c:strCache>
                <c:ptCount val="1"/>
                <c:pt idx="0">
                  <c:v>Buts marqués 3/4</c:v>
                </c:pt>
              </c:strCache>
            </c:strRef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 - Encaissés - Equipe B'!$Y$9:$AB$10</c:f>
              <c:multiLvlStrCache/>
            </c:multiLvlStrRef>
          </c:cat>
          <c:val>
            <c:numRef>
              <c:f>'Marqué - Encaissés - Equipe B'!$Y$13:$AB$13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5510242"/>
        <c:axId val="6938995"/>
      </c:barChart>
      <c:catAx>
        <c:axId val="4551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Nbre de buts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938995"/>
        <c:crosses val="autoZero"/>
        <c:auto val="1"/>
        <c:lblOffset val="100"/>
        <c:noMultiLvlLbl val="0"/>
      </c:catAx>
      <c:valAx>
        <c:axId val="6938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Répartition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55102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Répartition des buts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'Type de buts Equipe B'!$S$3</c:f>
              <c:strCache>
                <c:ptCount val="1"/>
                <c:pt idx="0">
                  <c:v>Championnat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'Type de buts Equipe B'!$R$4:$R$9</c:f>
              <c:strCache/>
            </c:strRef>
          </c:cat>
          <c:val>
            <c:numRef>
              <c:f>'Type de buts Equipe B'!$S$4:$S$9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'Type de buts Equipe B'!$T$3</c:f>
              <c:strCache>
                <c:ptCount val="1"/>
                <c:pt idx="0">
                  <c:v>Coupe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'Type de buts Equipe B'!$R$4:$R$9</c:f>
              <c:strCache/>
            </c:strRef>
          </c:cat>
          <c:val>
            <c:numRef>
              <c:f>'Type de buts Equipe B'!$T$4:$T$9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2450956"/>
        <c:axId val="25187693"/>
      </c:barChart>
      <c:catAx>
        <c:axId val="62450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Nbre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187693"/>
        <c:crosses val="autoZero"/>
        <c:auto val="1"/>
        <c:lblOffset val="100"/>
        <c:noMultiLvlLbl val="0"/>
      </c:catAx>
      <c:valAx>
        <c:axId val="25187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4509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676275</xdr:colOff>
      <xdr:row>0</xdr:row>
      <xdr:rowOff>28575</xdr:rowOff>
    </xdr:from>
    <xdr:to>
      <xdr:col>11</xdr:col>
      <xdr:colOff>704850</xdr:colOff>
      <xdr:row>3</xdr:row>
      <xdr:rowOff>238125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66675</xdr:rowOff>
    </xdr:from>
    <xdr:to>
      <xdr:col>1</xdr:col>
      <xdr:colOff>47625</xdr:colOff>
      <xdr:row>4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66675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0</xdr:row>
      <xdr:rowOff>152400</xdr:rowOff>
    </xdr:from>
    <xdr:to>
      <xdr:col>6</xdr:col>
      <xdr:colOff>390525</xdr:colOff>
      <xdr:row>2</xdr:row>
      <xdr:rowOff>171450</xdr:rowOff>
    </xdr:to>
    <xdr:sp>
      <xdr:nvSpPr>
        <xdr:cNvPr id="3" name="Rectangle 6"/>
        <xdr:cNvSpPr>
          <a:spLocks/>
        </xdr:cNvSpPr>
      </xdr:nvSpPr>
      <xdr:spPr>
        <a:xfrm>
          <a:off x="3733800" y="152400"/>
          <a:ext cx="1647825" cy="342900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3</xdr:col>
      <xdr:colOff>342900</xdr:colOff>
      <xdr:row>4</xdr:row>
      <xdr:rowOff>9525</xdr:rowOff>
    </xdr:from>
    <xdr:to>
      <xdr:col>7</xdr:col>
      <xdr:colOff>619125</xdr:colOff>
      <xdr:row>5</xdr:row>
      <xdr:rowOff>104775</xdr:rowOff>
    </xdr:to>
    <xdr:sp>
      <xdr:nvSpPr>
        <xdr:cNvPr id="4" name="Rectangle 10"/>
        <xdr:cNvSpPr>
          <a:spLocks/>
        </xdr:cNvSpPr>
      </xdr:nvSpPr>
      <xdr:spPr>
        <a:xfrm>
          <a:off x="2895600" y="847725"/>
          <a:ext cx="3476625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CHAMPIONNAT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/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COUPES</a:t>
          </a:r>
        </a:p>
      </xdr:txBody>
    </xdr:sp>
    <xdr:clientData/>
  </xdr:twoCellAnchor>
  <xdr:twoCellAnchor>
    <xdr:from>
      <xdr:col>1</xdr:col>
      <xdr:colOff>209550</xdr:colOff>
      <xdr:row>10</xdr:row>
      <xdr:rowOff>0</xdr:rowOff>
    </xdr:from>
    <xdr:to>
      <xdr:col>3</xdr:col>
      <xdr:colOff>57150</xdr:colOff>
      <xdr:row>11</xdr:row>
      <xdr:rowOff>57150</xdr:rowOff>
    </xdr:to>
    <xdr:sp>
      <xdr:nvSpPr>
        <xdr:cNvPr id="5" name="Rectangle 11"/>
        <xdr:cNvSpPr>
          <a:spLocks/>
        </xdr:cNvSpPr>
      </xdr:nvSpPr>
      <xdr:spPr>
        <a:xfrm>
          <a:off x="1076325" y="1905000"/>
          <a:ext cx="1533525" cy="21907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4</xdr:col>
      <xdr:colOff>200025</xdr:colOff>
      <xdr:row>9</xdr:row>
      <xdr:rowOff>152400</xdr:rowOff>
    </xdr:from>
    <xdr:to>
      <xdr:col>6</xdr:col>
      <xdr:colOff>76200</xdr:colOff>
      <xdr:row>11</xdr:row>
      <xdr:rowOff>57150</xdr:rowOff>
    </xdr:to>
    <xdr:sp>
      <xdr:nvSpPr>
        <xdr:cNvPr id="6" name="Rectangle 13"/>
        <xdr:cNvSpPr>
          <a:spLocks/>
        </xdr:cNvSpPr>
      </xdr:nvSpPr>
      <xdr:spPr>
        <a:xfrm>
          <a:off x="3524250" y="1895475"/>
          <a:ext cx="1543050" cy="22860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0</xdr:col>
      <xdr:colOff>171450</xdr:colOff>
      <xdr:row>10</xdr:row>
      <xdr:rowOff>133350</xdr:rowOff>
    </xdr:from>
    <xdr:to>
      <xdr:col>1</xdr:col>
      <xdr:colOff>57150</xdr:colOff>
      <xdr:row>14</xdr:row>
      <xdr:rowOff>28575</xdr:rowOff>
    </xdr:to>
    <xdr:sp>
      <xdr:nvSpPr>
        <xdr:cNvPr id="7" name="AutoShape 15"/>
        <xdr:cNvSpPr>
          <a:spLocks/>
        </xdr:cNvSpPr>
      </xdr:nvSpPr>
      <xdr:spPr>
        <a:xfrm>
          <a:off x="171450" y="2038350"/>
          <a:ext cx="752475" cy="609600"/>
        </a:xfrm>
        <a:prstGeom prst="curvedRightArrow">
          <a:avLst/>
        </a:prstGeom>
        <a:solidFill>
          <a:srgbClr val="00FF00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133350</xdr:rowOff>
    </xdr:from>
    <xdr:to>
      <xdr:col>4</xdr:col>
      <xdr:colOff>57150</xdr:colOff>
      <xdr:row>14</xdr:row>
      <xdr:rowOff>28575</xdr:rowOff>
    </xdr:to>
    <xdr:sp>
      <xdr:nvSpPr>
        <xdr:cNvPr id="8" name="AutoShape 16"/>
        <xdr:cNvSpPr>
          <a:spLocks/>
        </xdr:cNvSpPr>
      </xdr:nvSpPr>
      <xdr:spPr>
        <a:xfrm>
          <a:off x="2724150" y="2038350"/>
          <a:ext cx="657225" cy="609600"/>
        </a:xfrm>
        <a:prstGeom prst="curvedRightArrow">
          <a:avLst/>
        </a:prstGeom>
        <a:solidFill>
          <a:srgbClr val="00FF00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14</xdr:row>
      <xdr:rowOff>133350</xdr:rowOff>
    </xdr:from>
    <xdr:to>
      <xdr:col>2</xdr:col>
      <xdr:colOff>0</xdr:colOff>
      <xdr:row>16</xdr:row>
      <xdr:rowOff>19050</xdr:rowOff>
    </xdr:to>
    <xdr:sp>
      <xdr:nvSpPr>
        <xdr:cNvPr id="9" name="Rectangle 17"/>
        <xdr:cNvSpPr>
          <a:spLocks/>
        </xdr:cNvSpPr>
      </xdr:nvSpPr>
      <xdr:spPr>
        <a:xfrm>
          <a:off x="838200" y="2752725"/>
          <a:ext cx="800100" cy="2762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3</xdr:col>
      <xdr:colOff>752475</xdr:colOff>
      <xdr:row>14</xdr:row>
      <xdr:rowOff>152400</xdr:rowOff>
    </xdr:from>
    <xdr:to>
      <xdr:col>5</xdr:col>
      <xdr:colOff>9525</xdr:colOff>
      <xdr:row>16</xdr:row>
      <xdr:rowOff>38100</xdr:rowOff>
    </xdr:to>
    <xdr:sp>
      <xdr:nvSpPr>
        <xdr:cNvPr id="10" name="Rectangle 18"/>
        <xdr:cNvSpPr>
          <a:spLocks/>
        </xdr:cNvSpPr>
      </xdr:nvSpPr>
      <xdr:spPr>
        <a:xfrm>
          <a:off x="3305175" y="2771775"/>
          <a:ext cx="790575" cy="2762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714375</xdr:colOff>
      <xdr:row>10</xdr:row>
      <xdr:rowOff>0</xdr:rowOff>
    </xdr:from>
    <xdr:to>
      <xdr:col>9</xdr:col>
      <xdr:colOff>85725</xdr:colOff>
      <xdr:row>11</xdr:row>
      <xdr:rowOff>47625</xdr:rowOff>
    </xdr:to>
    <xdr:sp>
      <xdr:nvSpPr>
        <xdr:cNvPr id="11" name="Rectangle 19"/>
        <xdr:cNvSpPr>
          <a:spLocks/>
        </xdr:cNvSpPr>
      </xdr:nvSpPr>
      <xdr:spPr>
        <a:xfrm>
          <a:off x="6467475" y="1905000"/>
          <a:ext cx="895350" cy="20955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6</xdr:col>
      <xdr:colOff>600075</xdr:colOff>
      <xdr:row>10</xdr:row>
      <xdr:rowOff>95250</xdr:rowOff>
    </xdr:from>
    <xdr:to>
      <xdr:col>7</xdr:col>
      <xdr:colOff>495300</xdr:colOff>
      <xdr:row>13</xdr:row>
      <xdr:rowOff>219075</xdr:rowOff>
    </xdr:to>
    <xdr:sp>
      <xdr:nvSpPr>
        <xdr:cNvPr id="12" name="AutoShape 20"/>
        <xdr:cNvSpPr>
          <a:spLocks/>
        </xdr:cNvSpPr>
      </xdr:nvSpPr>
      <xdr:spPr>
        <a:xfrm>
          <a:off x="5591175" y="2000250"/>
          <a:ext cx="657225" cy="609600"/>
        </a:xfrm>
        <a:prstGeom prst="curvedRightArrow">
          <a:avLst/>
        </a:prstGeom>
        <a:solidFill>
          <a:srgbClr val="00FF00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14</xdr:row>
      <xdr:rowOff>142875</xdr:rowOff>
    </xdr:from>
    <xdr:to>
      <xdr:col>3</xdr:col>
      <xdr:colOff>133350</xdr:colOff>
      <xdr:row>16</xdr:row>
      <xdr:rowOff>38100</xdr:rowOff>
    </xdr:to>
    <xdr:sp>
      <xdr:nvSpPr>
        <xdr:cNvPr id="13" name="Oval 23"/>
        <xdr:cNvSpPr>
          <a:spLocks/>
        </xdr:cNvSpPr>
      </xdr:nvSpPr>
      <xdr:spPr>
        <a:xfrm>
          <a:off x="2114550" y="2762250"/>
          <a:ext cx="571500" cy="2857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14</xdr:row>
      <xdr:rowOff>133350</xdr:rowOff>
    </xdr:from>
    <xdr:to>
      <xdr:col>6</xdr:col>
      <xdr:colOff>142875</xdr:colOff>
      <xdr:row>16</xdr:row>
      <xdr:rowOff>28575</xdr:rowOff>
    </xdr:to>
    <xdr:sp>
      <xdr:nvSpPr>
        <xdr:cNvPr id="14" name="Oval 24"/>
        <xdr:cNvSpPr>
          <a:spLocks/>
        </xdr:cNvSpPr>
      </xdr:nvSpPr>
      <xdr:spPr>
        <a:xfrm>
          <a:off x="4562475" y="2752725"/>
          <a:ext cx="571500" cy="2857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17</xdr:row>
      <xdr:rowOff>85725</xdr:rowOff>
    </xdr:from>
    <xdr:to>
      <xdr:col>8</xdr:col>
      <xdr:colOff>733425</xdr:colOff>
      <xdr:row>36</xdr:row>
      <xdr:rowOff>19050</xdr:rowOff>
    </xdr:to>
    <xdr:graphicFrame>
      <xdr:nvGraphicFramePr>
        <xdr:cNvPr id="15" name="Chart 25"/>
        <xdr:cNvGraphicFramePr/>
      </xdr:nvGraphicFramePr>
      <xdr:xfrm>
        <a:off x="1819275" y="3257550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1171575</xdr:colOff>
      <xdr:row>0</xdr:row>
      <xdr:rowOff>85725</xdr:rowOff>
    </xdr:from>
    <xdr:to>
      <xdr:col>8</xdr:col>
      <xdr:colOff>876300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857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771525</xdr:colOff>
      <xdr:row>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1028700</xdr:colOff>
      <xdr:row>2</xdr:row>
      <xdr:rowOff>133350</xdr:rowOff>
    </xdr:from>
    <xdr:to>
      <xdr:col>6</xdr:col>
      <xdr:colOff>619125</xdr:colOff>
      <xdr:row>4</xdr:row>
      <xdr:rowOff>66675</xdr:rowOff>
    </xdr:to>
    <xdr:sp>
      <xdr:nvSpPr>
        <xdr:cNvPr id="3" name="Rectangle 12"/>
        <xdr:cNvSpPr>
          <a:spLocks/>
        </xdr:cNvSpPr>
      </xdr:nvSpPr>
      <xdr:spPr>
        <a:xfrm>
          <a:off x="2343150" y="657225"/>
          <a:ext cx="5753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REPARTITION DES BUTS MARQUES</a:t>
          </a:r>
        </a:p>
      </xdr:txBody>
    </xdr:sp>
    <xdr:clientData/>
  </xdr:twoCellAnchor>
  <xdr:twoCellAnchor>
    <xdr:from>
      <xdr:col>1</xdr:col>
      <xdr:colOff>9525</xdr:colOff>
      <xdr:row>7</xdr:row>
      <xdr:rowOff>200025</xdr:rowOff>
    </xdr:from>
    <xdr:to>
      <xdr:col>1</xdr:col>
      <xdr:colOff>1181100</xdr:colOff>
      <xdr:row>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1323975" y="1724025"/>
          <a:ext cx="1171575" cy="24765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2</xdr:col>
      <xdr:colOff>95250</xdr:colOff>
      <xdr:row>7</xdr:row>
      <xdr:rowOff>200025</xdr:rowOff>
    </xdr:from>
    <xdr:to>
      <xdr:col>2</xdr:col>
      <xdr:colOff>1247775</xdr:colOff>
      <xdr:row>9</xdr:row>
      <xdr:rowOff>28575</xdr:rowOff>
    </xdr:to>
    <xdr:sp>
      <xdr:nvSpPr>
        <xdr:cNvPr id="5" name="Rectangle 14"/>
        <xdr:cNvSpPr>
          <a:spLocks/>
        </xdr:cNvSpPr>
      </xdr:nvSpPr>
      <xdr:spPr>
        <a:xfrm>
          <a:off x="2600325" y="1724025"/>
          <a:ext cx="1152525" cy="24765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3</xdr:col>
      <xdr:colOff>266700</xdr:colOff>
      <xdr:row>0</xdr:row>
      <xdr:rowOff>104775</xdr:rowOff>
    </xdr:from>
    <xdr:to>
      <xdr:col>5</xdr:col>
      <xdr:colOff>66675</xdr:colOff>
      <xdr:row>1</xdr:row>
      <xdr:rowOff>152400</xdr:rowOff>
    </xdr:to>
    <xdr:sp>
      <xdr:nvSpPr>
        <xdr:cNvPr id="6" name="Rectangle 23"/>
        <xdr:cNvSpPr>
          <a:spLocks/>
        </xdr:cNvSpPr>
      </xdr:nvSpPr>
      <xdr:spPr>
        <a:xfrm>
          <a:off x="4038600" y="104775"/>
          <a:ext cx="2247900" cy="342900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1</xdr:col>
      <xdr:colOff>28575</xdr:colOff>
      <xdr:row>6</xdr:row>
      <xdr:rowOff>28575</xdr:rowOff>
    </xdr:from>
    <xdr:to>
      <xdr:col>3</xdr:col>
      <xdr:colOff>9525</xdr:colOff>
      <xdr:row>7</xdr:row>
      <xdr:rowOff>38100</xdr:rowOff>
    </xdr:to>
    <xdr:sp>
      <xdr:nvSpPr>
        <xdr:cNvPr id="7" name="Rectangle 24"/>
        <xdr:cNvSpPr>
          <a:spLocks/>
        </xdr:cNvSpPr>
      </xdr:nvSpPr>
      <xdr:spPr>
        <a:xfrm>
          <a:off x="1343025" y="1343025"/>
          <a:ext cx="2438400" cy="21907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5</xdr:col>
      <xdr:colOff>28575</xdr:colOff>
      <xdr:row>6</xdr:row>
      <xdr:rowOff>28575</xdr:rowOff>
    </xdr:from>
    <xdr:to>
      <xdr:col>7</xdr:col>
      <xdr:colOff>0</xdr:colOff>
      <xdr:row>7</xdr:row>
      <xdr:rowOff>47625</xdr:rowOff>
    </xdr:to>
    <xdr:sp>
      <xdr:nvSpPr>
        <xdr:cNvPr id="8" name="Rectangle 30"/>
        <xdr:cNvSpPr>
          <a:spLocks/>
        </xdr:cNvSpPr>
      </xdr:nvSpPr>
      <xdr:spPr>
        <a:xfrm>
          <a:off x="6248400" y="1343025"/>
          <a:ext cx="2476500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6</xdr:col>
      <xdr:colOff>57150</xdr:colOff>
      <xdr:row>7</xdr:row>
      <xdr:rowOff>200025</xdr:rowOff>
    </xdr:from>
    <xdr:to>
      <xdr:col>7</xdr:col>
      <xdr:colOff>0</xdr:colOff>
      <xdr:row>9</xdr:row>
      <xdr:rowOff>0</xdr:rowOff>
    </xdr:to>
    <xdr:sp>
      <xdr:nvSpPr>
        <xdr:cNvPr id="9" name="Rectangle 31"/>
        <xdr:cNvSpPr>
          <a:spLocks/>
        </xdr:cNvSpPr>
      </xdr:nvSpPr>
      <xdr:spPr>
        <a:xfrm>
          <a:off x="7534275" y="1724025"/>
          <a:ext cx="1190625" cy="21907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5</xdr:col>
      <xdr:colOff>28575</xdr:colOff>
      <xdr:row>8</xdr:row>
      <xdr:rowOff>0</xdr:rowOff>
    </xdr:from>
    <xdr:to>
      <xdr:col>6</xdr:col>
      <xdr:colOff>28575</xdr:colOff>
      <xdr:row>8</xdr:row>
      <xdr:rowOff>200025</xdr:rowOff>
    </xdr:to>
    <xdr:sp>
      <xdr:nvSpPr>
        <xdr:cNvPr id="10" name="Rectangle 32"/>
        <xdr:cNvSpPr>
          <a:spLocks/>
        </xdr:cNvSpPr>
      </xdr:nvSpPr>
      <xdr:spPr>
        <a:xfrm>
          <a:off x="6248400" y="1733550"/>
          <a:ext cx="1257300" cy="20002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0</xdr:col>
      <xdr:colOff>28575</xdr:colOff>
      <xdr:row>9</xdr:row>
      <xdr:rowOff>200025</xdr:rowOff>
    </xdr:from>
    <xdr:to>
      <xdr:col>0</xdr:col>
      <xdr:colOff>1266825</xdr:colOff>
      <xdr:row>11</xdr:row>
      <xdr:rowOff>0</xdr:rowOff>
    </xdr:to>
    <xdr:sp>
      <xdr:nvSpPr>
        <xdr:cNvPr id="11" name="Rectangle 34"/>
        <xdr:cNvSpPr>
          <a:spLocks/>
        </xdr:cNvSpPr>
      </xdr:nvSpPr>
      <xdr:spPr>
        <a:xfrm>
          <a:off x="28575" y="2143125"/>
          <a:ext cx="1238250" cy="2476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0</xdr:col>
      <xdr:colOff>28575</xdr:colOff>
      <xdr:row>12</xdr:row>
      <xdr:rowOff>0</xdr:rowOff>
    </xdr:from>
    <xdr:to>
      <xdr:col>0</xdr:col>
      <xdr:colOff>1266825</xdr:colOff>
      <xdr:row>13</xdr:row>
      <xdr:rowOff>38100</xdr:rowOff>
    </xdr:to>
    <xdr:sp>
      <xdr:nvSpPr>
        <xdr:cNvPr id="12" name="Rectangle 35"/>
        <xdr:cNvSpPr>
          <a:spLocks/>
        </xdr:cNvSpPr>
      </xdr:nvSpPr>
      <xdr:spPr>
        <a:xfrm>
          <a:off x="28575" y="2619375"/>
          <a:ext cx="12382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2/4</a:t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0</xdr:col>
      <xdr:colOff>1266825</xdr:colOff>
      <xdr:row>15</xdr:row>
      <xdr:rowOff>0</xdr:rowOff>
    </xdr:to>
    <xdr:sp>
      <xdr:nvSpPr>
        <xdr:cNvPr id="13" name="Rectangle 36"/>
        <xdr:cNvSpPr>
          <a:spLocks/>
        </xdr:cNvSpPr>
      </xdr:nvSpPr>
      <xdr:spPr>
        <a:xfrm>
          <a:off x="0" y="3095625"/>
          <a:ext cx="1266825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3</xdr:col>
      <xdr:colOff>1171575</xdr:colOff>
      <xdr:row>9</xdr:row>
      <xdr:rowOff>200025</xdr:rowOff>
    </xdr:from>
    <xdr:to>
      <xdr:col>4</xdr:col>
      <xdr:colOff>1219200</xdr:colOff>
      <xdr:row>11</xdr:row>
      <xdr:rowOff>0</xdr:rowOff>
    </xdr:to>
    <xdr:sp>
      <xdr:nvSpPr>
        <xdr:cNvPr id="14" name="Rectangle 37"/>
        <xdr:cNvSpPr>
          <a:spLocks/>
        </xdr:cNvSpPr>
      </xdr:nvSpPr>
      <xdr:spPr>
        <a:xfrm>
          <a:off x="4943475" y="2143125"/>
          <a:ext cx="1238250" cy="2476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3</xdr:col>
      <xdr:colOff>1171575</xdr:colOff>
      <xdr:row>12</xdr:row>
      <xdr:rowOff>0</xdr:rowOff>
    </xdr:from>
    <xdr:to>
      <xdr:col>4</xdr:col>
      <xdr:colOff>1219200</xdr:colOff>
      <xdr:row>13</xdr:row>
      <xdr:rowOff>38100</xdr:rowOff>
    </xdr:to>
    <xdr:sp>
      <xdr:nvSpPr>
        <xdr:cNvPr id="15" name="Rectangle 38"/>
        <xdr:cNvSpPr>
          <a:spLocks/>
        </xdr:cNvSpPr>
      </xdr:nvSpPr>
      <xdr:spPr>
        <a:xfrm>
          <a:off x="4943475" y="2619375"/>
          <a:ext cx="12382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2/4</a:t>
          </a:r>
        </a:p>
      </xdr:txBody>
    </xdr:sp>
    <xdr:clientData/>
  </xdr:twoCellAnchor>
  <xdr:twoCellAnchor>
    <xdr:from>
      <xdr:col>3</xdr:col>
      <xdr:colOff>1143000</xdr:colOff>
      <xdr:row>14</xdr:row>
      <xdr:rowOff>9525</xdr:rowOff>
    </xdr:from>
    <xdr:to>
      <xdr:col>4</xdr:col>
      <xdr:colOff>1219200</xdr:colOff>
      <xdr:row>15</xdr:row>
      <xdr:rowOff>0</xdr:rowOff>
    </xdr:to>
    <xdr:sp>
      <xdr:nvSpPr>
        <xdr:cNvPr id="16" name="Rectangle 39"/>
        <xdr:cNvSpPr>
          <a:spLocks/>
        </xdr:cNvSpPr>
      </xdr:nvSpPr>
      <xdr:spPr>
        <a:xfrm>
          <a:off x="4914900" y="3095625"/>
          <a:ext cx="1266825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4</xdr:col>
      <xdr:colOff>333375</xdr:colOff>
      <xdr:row>16</xdr:row>
      <xdr:rowOff>133350</xdr:rowOff>
    </xdr:from>
    <xdr:to>
      <xdr:col>4</xdr:col>
      <xdr:colOff>952500</xdr:colOff>
      <xdr:row>18</xdr:row>
      <xdr:rowOff>76200</xdr:rowOff>
    </xdr:to>
    <xdr:sp>
      <xdr:nvSpPr>
        <xdr:cNvPr id="17" name="Rectangle 40"/>
        <xdr:cNvSpPr>
          <a:spLocks/>
        </xdr:cNvSpPr>
      </xdr:nvSpPr>
      <xdr:spPr>
        <a:xfrm>
          <a:off x="5295900" y="3705225"/>
          <a:ext cx="619125" cy="41910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285750</xdr:colOff>
      <xdr:row>16</xdr:row>
      <xdr:rowOff>142875</xdr:rowOff>
    </xdr:from>
    <xdr:to>
      <xdr:col>0</xdr:col>
      <xdr:colOff>933450</xdr:colOff>
      <xdr:row>18</xdr:row>
      <xdr:rowOff>76200</xdr:rowOff>
    </xdr:to>
    <xdr:sp>
      <xdr:nvSpPr>
        <xdr:cNvPr id="18" name="Rectangle 41"/>
        <xdr:cNvSpPr>
          <a:spLocks/>
        </xdr:cNvSpPr>
      </xdr:nvSpPr>
      <xdr:spPr>
        <a:xfrm>
          <a:off x="285750" y="3714750"/>
          <a:ext cx="647700" cy="409575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1</xdr:col>
      <xdr:colOff>409575</xdr:colOff>
      <xdr:row>17</xdr:row>
      <xdr:rowOff>9525</xdr:rowOff>
    </xdr:from>
    <xdr:to>
      <xdr:col>1</xdr:col>
      <xdr:colOff>771525</xdr:colOff>
      <xdr:row>18</xdr:row>
      <xdr:rowOff>28575</xdr:rowOff>
    </xdr:to>
    <xdr:sp>
      <xdr:nvSpPr>
        <xdr:cNvPr id="19" name="Oval 42"/>
        <xdr:cNvSpPr>
          <a:spLocks/>
        </xdr:cNvSpPr>
      </xdr:nvSpPr>
      <xdr:spPr>
        <a:xfrm>
          <a:off x="1724025" y="3790950"/>
          <a:ext cx="361950" cy="2857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17</xdr:row>
      <xdr:rowOff>0</xdr:rowOff>
    </xdr:from>
    <xdr:to>
      <xdr:col>2</xdr:col>
      <xdr:colOff>819150</xdr:colOff>
      <xdr:row>18</xdr:row>
      <xdr:rowOff>19050</xdr:rowOff>
    </xdr:to>
    <xdr:sp>
      <xdr:nvSpPr>
        <xdr:cNvPr id="20" name="Oval 43"/>
        <xdr:cNvSpPr>
          <a:spLocks/>
        </xdr:cNvSpPr>
      </xdr:nvSpPr>
      <xdr:spPr>
        <a:xfrm>
          <a:off x="2962275" y="3781425"/>
          <a:ext cx="361950" cy="2857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17</xdr:row>
      <xdr:rowOff>0</xdr:rowOff>
    </xdr:from>
    <xdr:to>
      <xdr:col>5</xdr:col>
      <xdr:colOff>819150</xdr:colOff>
      <xdr:row>18</xdr:row>
      <xdr:rowOff>19050</xdr:rowOff>
    </xdr:to>
    <xdr:sp>
      <xdr:nvSpPr>
        <xdr:cNvPr id="21" name="Oval 44"/>
        <xdr:cNvSpPr>
          <a:spLocks/>
        </xdr:cNvSpPr>
      </xdr:nvSpPr>
      <xdr:spPr>
        <a:xfrm>
          <a:off x="6677025" y="3781425"/>
          <a:ext cx="361950" cy="2857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17</xdr:row>
      <xdr:rowOff>0</xdr:rowOff>
    </xdr:from>
    <xdr:to>
      <xdr:col>6</xdr:col>
      <xdr:colOff>800100</xdr:colOff>
      <xdr:row>18</xdr:row>
      <xdr:rowOff>19050</xdr:rowOff>
    </xdr:to>
    <xdr:sp>
      <xdr:nvSpPr>
        <xdr:cNvPr id="22" name="Oval 45"/>
        <xdr:cNvSpPr>
          <a:spLocks/>
        </xdr:cNvSpPr>
      </xdr:nvSpPr>
      <xdr:spPr>
        <a:xfrm>
          <a:off x="7915275" y="3781425"/>
          <a:ext cx="361950" cy="2857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200025</xdr:rowOff>
    </xdr:from>
    <xdr:to>
      <xdr:col>1</xdr:col>
      <xdr:colOff>1181100</xdr:colOff>
      <xdr:row>46</xdr:row>
      <xdr:rowOff>28575</xdr:rowOff>
    </xdr:to>
    <xdr:sp>
      <xdr:nvSpPr>
        <xdr:cNvPr id="23" name="Rectangle 46"/>
        <xdr:cNvSpPr>
          <a:spLocks/>
        </xdr:cNvSpPr>
      </xdr:nvSpPr>
      <xdr:spPr>
        <a:xfrm>
          <a:off x="1323975" y="8877300"/>
          <a:ext cx="1171575" cy="25717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2</xdr:col>
      <xdr:colOff>95250</xdr:colOff>
      <xdr:row>44</xdr:row>
      <xdr:rowOff>200025</xdr:rowOff>
    </xdr:from>
    <xdr:to>
      <xdr:col>2</xdr:col>
      <xdr:colOff>1247775</xdr:colOff>
      <xdr:row>46</xdr:row>
      <xdr:rowOff>28575</xdr:rowOff>
    </xdr:to>
    <xdr:sp>
      <xdr:nvSpPr>
        <xdr:cNvPr id="24" name="Rectangle 47"/>
        <xdr:cNvSpPr>
          <a:spLocks/>
        </xdr:cNvSpPr>
      </xdr:nvSpPr>
      <xdr:spPr>
        <a:xfrm>
          <a:off x="2600325" y="8877300"/>
          <a:ext cx="1152525" cy="25717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1</xdr:col>
      <xdr:colOff>28575</xdr:colOff>
      <xdr:row>43</xdr:row>
      <xdr:rowOff>28575</xdr:rowOff>
    </xdr:from>
    <xdr:to>
      <xdr:col>3</xdr:col>
      <xdr:colOff>9525</xdr:colOff>
      <xdr:row>44</xdr:row>
      <xdr:rowOff>38100</xdr:rowOff>
    </xdr:to>
    <xdr:sp>
      <xdr:nvSpPr>
        <xdr:cNvPr id="25" name="Rectangle 48"/>
        <xdr:cNvSpPr>
          <a:spLocks/>
        </xdr:cNvSpPr>
      </xdr:nvSpPr>
      <xdr:spPr>
        <a:xfrm>
          <a:off x="1343025" y="8486775"/>
          <a:ext cx="2438400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5</xdr:col>
      <xdr:colOff>28575</xdr:colOff>
      <xdr:row>43</xdr:row>
      <xdr:rowOff>28575</xdr:rowOff>
    </xdr:from>
    <xdr:to>
      <xdr:col>7</xdr:col>
      <xdr:colOff>0</xdr:colOff>
      <xdr:row>44</xdr:row>
      <xdr:rowOff>47625</xdr:rowOff>
    </xdr:to>
    <xdr:sp>
      <xdr:nvSpPr>
        <xdr:cNvPr id="26" name="Rectangle 49"/>
        <xdr:cNvSpPr>
          <a:spLocks/>
        </xdr:cNvSpPr>
      </xdr:nvSpPr>
      <xdr:spPr>
        <a:xfrm>
          <a:off x="6248400" y="8486775"/>
          <a:ext cx="2476500" cy="23812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6</xdr:col>
      <xdr:colOff>57150</xdr:colOff>
      <xdr:row>44</xdr:row>
      <xdr:rowOff>200025</xdr:rowOff>
    </xdr:from>
    <xdr:to>
      <xdr:col>7</xdr:col>
      <xdr:colOff>0</xdr:colOff>
      <xdr:row>46</xdr:row>
      <xdr:rowOff>0</xdr:rowOff>
    </xdr:to>
    <xdr:sp>
      <xdr:nvSpPr>
        <xdr:cNvPr id="27" name="Rectangle 50"/>
        <xdr:cNvSpPr>
          <a:spLocks/>
        </xdr:cNvSpPr>
      </xdr:nvSpPr>
      <xdr:spPr>
        <a:xfrm>
          <a:off x="7534275" y="8877300"/>
          <a:ext cx="1190625" cy="22860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5</xdr:col>
      <xdr:colOff>28575</xdr:colOff>
      <xdr:row>45</xdr:row>
      <xdr:rowOff>0</xdr:rowOff>
    </xdr:from>
    <xdr:to>
      <xdr:col>6</xdr:col>
      <xdr:colOff>28575</xdr:colOff>
      <xdr:row>45</xdr:row>
      <xdr:rowOff>200025</xdr:rowOff>
    </xdr:to>
    <xdr:sp>
      <xdr:nvSpPr>
        <xdr:cNvPr id="28" name="Rectangle 51"/>
        <xdr:cNvSpPr>
          <a:spLocks/>
        </xdr:cNvSpPr>
      </xdr:nvSpPr>
      <xdr:spPr>
        <a:xfrm>
          <a:off x="6248400" y="8896350"/>
          <a:ext cx="1257300" cy="20002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0</xdr:col>
      <xdr:colOff>28575</xdr:colOff>
      <xdr:row>46</xdr:row>
      <xdr:rowOff>200025</xdr:rowOff>
    </xdr:from>
    <xdr:to>
      <xdr:col>0</xdr:col>
      <xdr:colOff>1266825</xdr:colOff>
      <xdr:row>48</xdr:row>
      <xdr:rowOff>0</xdr:rowOff>
    </xdr:to>
    <xdr:sp>
      <xdr:nvSpPr>
        <xdr:cNvPr id="29" name="Rectangle 52"/>
        <xdr:cNvSpPr>
          <a:spLocks/>
        </xdr:cNvSpPr>
      </xdr:nvSpPr>
      <xdr:spPr>
        <a:xfrm>
          <a:off x="28575" y="9305925"/>
          <a:ext cx="1238250" cy="2381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0</xdr:col>
      <xdr:colOff>28575</xdr:colOff>
      <xdr:row>49</xdr:row>
      <xdr:rowOff>0</xdr:rowOff>
    </xdr:from>
    <xdr:to>
      <xdr:col>0</xdr:col>
      <xdr:colOff>1266825</xdr:colOff>
      <xdr:row>50</xdr:row>
      <xdr:rowOff>38100</xdr:rowOff>
    </xdr:to>
    <xdr:sp>
      <xdr:nvSpPr>
        <xdr:cNvPr id="30" name="Rectangle 53"/>
        <xdr:cNvSpPr>
          <a:spLocks/>
        </xdr:cNvSpPr>
      </xdr:nvSpPr>
      <xdr:spPr>
        <a:xfrm>
          <a:off x="28575" y="9744075"/>
          <a:ext cx="12382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0</xdr:col>
      <xdr:colOff>1266825</xdr:colOff>
      <xdr:row>52</xdr:row>
      <xdr:rowOff>0</xdr:rowOff>
    </xdr:to>
    <xdr:sp>
      <xdr:nvSpPr>
        <xdr:cNvPr id="31" name="Rectangle 54"/>
        <xdr:cNvSpPr>
          <a:spLocks/>
        </xdr:cNvSpPr>
      </xdr:nvSpPr>
      <xdr:spPr>
        <a:xfrm>
          <a:off x="0" y="10210800"/>
          <a:ext cx="1266825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3</xdr:col>
      <xdr:colOff>1171575</xdr:colOff>
      <xdr:row>46</xdr:row>
      <xdr:rowOff>200025</xdr:rowOff>
    </xdr:from>
    <xdr:to>
      <xdr:col>4</xdr:col>
      <xdr:colOff>1219200</xdr:colOff>
      <xdr:row>48</xdr:row>
      <xdr:rowOff>0</xdr:rowOff>
    </xdr:to>
    <xdr:sp>
      <xdr:nvSpPr>
        <xdr:cNvPr id="32" name="Rectangle 55"/>
        <xdr:cNvSpPr>
          <a:spLocks/>
        </xdr:cNvSpPr>
      </xdr:nvSpPr>
      <xdr:spPr>
        <a:xfrm>
          <a:off x="4943475" y="9305925"/>
          <a:ext cx="1238250" cy="2381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3</xdr:col>
      <xdr:colOff>1171575</xdr:colOff>
      <xdr:row>49</xdr:row>
      <xdr:rowOff>0</xdr:rowOff>
    </xdr:from>
    <xdr:to>
      <xdr:col>4</xdr:col>
      <xdr:colOff>1219200</xdr:colOff>
      <xdr:row>50</xdr:row>
      <xdr:rowOff>38100</xdr:rowOff>
    </xdr:to>
    <xdr:sp>
      <xdr:nvSpPr>
        <xdr:cNvPr id="33" name="Rectangle 56"/>
        <xdr:cNvSpPr>
          <a:spLocks/>
        </xdr:cNvSpPr>
      </xdr:nvSpPr>
      <xdr:spPr>
        <a:xfrm>
          <a:off x="4943475" y="9744075"/>
          <a:ext cx="12382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3</xdr:col>
      <xdr:colOff>1143000</xdr:colOff>
      <xdr:row>51</xdr:row>
      <xdr:rowOff>9525</xdr:rowOff>
    </xdr:from>
    <xdr:to>
      <xdr:col>4</xdr:col>
      <xdr:colOff>1219200</xdr:colOff>
      <xdr:row>52</xdr:row>
      <xdr:rowOff>0</xdr:rowOff>
    </xdr:to>
    <xdr:sp>
      <xdr:nvSpPr>
        <xdr:cNvPr id="34" name="Rectangle 57"/>
        <xdr:cNvSpPr>
          <a:spLocks/>
        </xdr:cNvSpPr>
      </xdr:nvSpPr>
      <xdr:spPr>
        <a:xfrm>
          <a:off x="4914900" y="10210800"/>
          <a:ext cx="1266825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4</xdr:col>
      <xdr:colOff>333375</xdr:colOff>
      <xdr:row>53</xdr:row>
      <xdr:rowOff>133350</xdr:rowOff>
    </xdr:from>
    <xdr:to>
      <xdr:col>4</xdr:col>
      <xdr:colOff>952500</xdr:colOff>
      <xdr:row>55</xdr:row>
      <xdr:rowOff>76200</xdr:rowOff>
    </xdr:to>
    <xdr:sp>
      <xdr:nvSpPr>
        <xdr:cNvPr id="35" name="Rectangle 58"/>
        <xdr:cNvSpPr>
          <a:spLocks/>
        </xdr:cNvSpPr>
      </xdr:nvSpPr>
      <xdr:spPr>
        <a:xfrm>
          <a:off x="5295900" y="10782300"/>
          <a:ext cx="619125" cy="38100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285750</xdr:colOff>
      <xdr:row>53</xdr:row>
      <xdr:rowOff>142875</xdr:rowOff>
    </xdr:from>
    <xdr:to>
      <xdr:col>0</xdr:col>
      <xdr:colOff>933450</xdr:colOff>
      <xdr:row>55</xdr:row>
      <xdr:rowOff>76200</xdr:rowOff>
    </xdr:to>
    <xdr:sp>
      <xdr:nvSpPr>
        <xdr:cNvPr id="36" name="Rectangle 59"/>
        <xdr:cNvSpPr>
          <a:spLocks/>
        </xdr:cNvSpPr>
      </xdr:nvSpPr>
      <xdr:spPr>
        <a:xfrm>
          <a:off x="285750" y="10791825"/>
          <a:ext cx="647700" cy="371475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1</xdr:col>
      <xdr:colOff>409575</xdr:colOff>
      <xdr:row>54</xdr:row>
      <xdr:rowOff>9525</xdr:rowOff>
    </xdr:from>
    <xdr:to>
      <xdr:col>1</xdr:col>
      <xdr:colOff>771525</xdr:colOff>
      <xdr:row>55</xdr:row>
      <xdr:rowOff>28575</xdr:rowOff>
    </xdr:to>
    <xdr:sp>
      <xdr:nvSpPr>
        <xdr:cNvPr id="37" name="Oval 60"/>
        <xdr:cNvSpPr>
          <a:spLocks/>
        </xdr:cNvSpPr>
      </xdr:nvSpPr>
      <xdr:spPr>
        <a:xfrm>
          <a:off x="1724025" y="10877550"/>
          <a:ext cx="361950" cy="2381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54</xdr:row>
      <xdr:rowOff>0</xdr:rowOff>
    </xdr:from>
    <xdr:to>
      <xdr:col>2</xdr:col>
      <xdr:colOff>819150</xdr:colOff>
      <xdr:row>55</xdr:row>
      <xdr:rowOff>19050</xdr:rowOff>
    </xdr:to>
    <xdr:sp>
      <xdr:nvSpPr>
        <xdr:cNvPr id="38" name="Oval 61"/>
        <xdr:cNvSpPr>
          <a:spLocks/>
        </xdr:cNvSpPr>
      </xdr:nvSpPr>
      <xdr:spPr>
        <a:xfrm>
          <a:off x="2962275" y="10868025"/>
          <a:ext cx="361950" cy="2381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54</xdr:row>
      <xdr:rowOff>0</xdr:rowOff>
    </xdr:from>
    <xdr:to>
      <xdr:col>5</xdr:col>
      <xdr:colOff>819150</xdr:colOff>
      <xdr:row>55</xdr:row>
      <xdr:rowOff>19050</xdr:rowOff>
    </xdr:to>
    <xdr:sp>
      <xdr:nvSpPr>
        <xdr:cNvPr id="39" name="Oval 62"/>
        <xdr:cNvSpPr>
          <a:spLocks/>
        </xdr:cNvSpPr>
      </xdr:nvSpPr>
      <xdr:spPr>
        <a:xfrm>
          <a:off x="6677025" y="10868025"/>
          <a:ext cx="361950" cy="2381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54</xdr:row>
      <xdr:rowOff>0</xdr:rowOff>
    </xdr:from>
    <xdr:to>
      <xdr:col>6</xdr:col>
      <xdr:colOff>800100</xdr:colOff>
      <xdr:row>55</xdr:row>
      <xdr:rowOff>19050</xdr:rowOff>
    </xdr:to>
    <xdr:sp>
      <xdr:nvSpPr>
        <xdr:cNvPr id="40" name="Oval 63"/>
        <xdr:cNvSpPr>
          <a:spLocks/>
        </xdr:cNvSpPr>
      </xdr:nvSpPr>
      <xdr:spPr>
        <a:xfrm>
          <a:off x="7915275" y="10868025"/>
          <a:ext cx="361950" cy="2381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16</xdr:row>
      <xdr:rowOff>95250</xdr:rowOff>
    </xdr:from>
    <xdr:to>
      <xdr:col>3</xdr:col>
      <xdr:colOff>885825</xdr:colOff>
      <xdr:row>18</xdr:row>
      <xdr:rowOff>123825</xdr:rowOff>
    </xdr:to>
    <xdr:sp>
      <xdr:nvSpPr>
        <xdr:cNvPr id="41" name="AutoShape 65"/>
        <xdr:cNvSpPr>
          <a:spLocks/>
        </xdr:cNvSpPr>
      </xdr:nvSpPr>
      <xdr:spPr>
        <a:xfrm>
          <a:off x="4095750" y="3667125"/>
          <a:ext cx="561975" cy="504825"/>
        </a:xfrm>
        <a:prstGeom prst="star16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16</xdr:row>
      <xdr:rowOff>85725</xdr:rowOff>
    </xdr:from>
    <xdr:to>
      <xdr:col>7</xdr:col>
      <xdr:colOff>885825</xdr:colOff>
      <xdr:row>18</xdr:row>
      <xdr:rowOff>114300</xdr:rowOff>
    </xdr:to>
    <xdr:sp>
      <xdr:nvSpPr>
        <xdr:cNvPr id="42" name="AutoShape 66"/>
        <xdr:cNvSpPr>
          <a:spLocks/>
        </xdr:cNvSpPr>
      </xdr:nvSpPr>
      <xdr:spPr>
        <a:xfrm>
          <a:off x="9048750" y="3657600"/>
          <a:ext cx="561975" cy="504825"/>
        </a:xfrm>
        <a:prstGeom prst="star16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38100</xdr:rowOff>
    </xdr:from>
    <xdr:to>
      <xdr:col>7</xdr:col>
      <xdr:colOff>885825</xdr:colOff>
      <xdr:row>55</xdr:row>
      <xdr:rowOff>123825</xdr:rowOff>
    </xdr:to>
    <xdr:sp>
      <xdr:nvSpPr>
        <xdr:cNvPr id="43" name="AutoShape 67"/>
        <xdr:cNvSpPr>
          <a:spLocks/>
        </xdr:cNvSpPr>
      </xdr:nvSpPr>
      <xdr:spPr>
        <a:xfrm>
          <a:off x="9048750" y="10687050"/>
          <a:ext cx="561975" cy="523875"/>
        </a:xfrm>
        <a:prstGeom prst="star16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53</xdr:row>
      <xdr:rowOff>57150</xdr:rowOff>
    </xdr:from>
    <xdr:to>
      <xdr:col>3</xdr:col>
      <xdr:colOff>885825</xdr:colOff>
      <xdr:row>55</xdr:row>
      <xdr:rowOff>142875</xdr:rowOff>
    </xdr:to>
    <xdr:sp>
      <xdr:nvSpPr>
        <xdr:cNvPr id="44" name="AutoShape 68"/>
        <xdr:cNvSpPr>
          <a:spLocks/>
        </xdr:cNvSpPr>
      </xdr:nvSpPr>
      <xdr:spPr>
        <a:xfrm>
          <a:off x="4095750" y="10706100"/>
          <a:ext cx="561975" cy="523875"/>
        </a:xfrm>
        <a:prstGeom prst="star16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39</xdr:row>
      <xdr:rowOff>152400</xdr:rowOff>
    </xdr:from>
    <xdr:to>
      <xdr:col>6</xdr:col>
      <xdr:colOff>619125</xdr:colOff>
      <xdr:row>41</xdr:row>
      <xdr:rowOff>19050</xdr:rowOff>
    </xdr:to>
    <xdr:sp>
      <xdr:nvSpPr>
        <xdr:cNvPr id="45" name="Rectangle 70"/>
        <xdr:cNvSpPr>
          <a:spLocks/>
        </xdr:cNvSpPr>
      </xdr:nvSpPr>
      <xdr:spPr>
        <a:xfrm>
          <a:off x="2343150" y="7829550"/>
          <a:ext cx="575310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REPARTITION DES BUTS ENCAISSES</a:t>
          </a:r>
        </a:p>
      </xdr:txBody>
    </xdr:sp>
    <xdr:clientData/>
  </xdr:twoCellAnchor>
  <xdr:twoCellAnchor>
    <xdr:from>
      <xdr:col>3</xdr:col>
      <xdr:colOff>266700</xdr:colOff>
      <xdr:row>37</xdr:row>
      <xdr:rowOff>95250</xdr:rowOff>
    </xdr:from>
    <xdr:to>
      <xdr:col>5</xdr:col>
      <xdr:colOff>66675</xdr:colOff>
      <xdr:row>38</xdr:row>
      <xdr:rowOff>190500</xdr:rowOff>
    </xdr:to>
    <xdr:sp>
      <xdr:nvSpPr>
        <xdr:cNvPr id="46" name="Rectangle 71"/>
        <xdr:cNvSpPr>
          <a:spLocks/>
        </xdr:cNvSpPr>
      </xdr:nvSpPr>
      <xdr:spPr>
        <a:xfrm>
          <a:off x="4038600" y="7400925"/>
          <a:ext cx="2247900" cy="257175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 editAs="oneCell">
    <xdr:from>
      <xdr:col>0</xdr:col>
      <xdr:colOff>0</xdr:colOff>
      <xdr:row>38</xdr:row>
      <xdr:rowOff>19050</xdr:rowOff>
    </xdr:from>
    <xdr:to>
      <xdr:col>0</xdr:col>
      <xdr:colOff>771525</xdr:colOff>
      <xdr:row>42</xdr:row>
      <xdr:rowOff>38100</xdr:rowOff>
    </xdr:to>
    <xdr:pic>
      <xdr:nvPicPr>
        <xdr:cNvPr id="47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8665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38</xdr:row>
      <xdr:rowOff>47625</xdr:rowOff>
    </xdr:from>
    <xdr:to>
      <xdr:col>8</xdr:col>
      <xdr:colOff>914400</xdr:colOff>
      <xdr:row>42</xdr:row>
      <xdr:rowOff>28575</xdr:rowOff>
    </xdr:to>
    <xdr:pic>
      <xdr:nvPicPr>
        <xdr:cNvPr id="4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75152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16</xdr:row>
      <xdr:rowOff>95250</xdr:rowOff>
    </xdr:from>
    <xdr:to>
      <xdr:col>8</xdr:col>
      <xdr:colOff>847725</xdr:colOff>
      <xdr:row>18</xdr:row>
      <xdr:rowOff>123825</xdr:rowOff>
    </xdr:to>
    <xdr:sp>
      <xdr:nvSpPr>
        <xdr:cNvPr id="49" name="AutoShape 74"/>
        <xdr:cNvSpPr>
          <a:spLocks/>
        </xdr:cNvSpPr>
      </xdr:nvSpPr>
      <xdr:spPr>
        <a:xfrm>
          <a:off x="9877425" y="3667125"/>
          <a:ext cx="876300" cy="504825"/>
        </a:xfrm>
        <a:prstGeom prst="wav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1152525</xdr:colOff>
      <xdr:row>53</xdr:row>
      <xdr:rowOff>95250</xdr:rowOff>
    </xdr:from>
    <xdr:to>
      <xdr:col>8</xdr:col>
      <xdr:colOff>847725</xdr:colOff>
      <xdr:row>55</xdr:row>
      <xdr:rowOff>123825</xdr:rowOff>
    </xdr:to>
    <xdr:sp>
      <xdr:nvSpPr>
        <xdr:cNvPr id="50" name="AutoShape 75"/>
        <xdr:cNvSpPr>
          <a:spLocks/>
        </xdr:cNvSpPr>
      </xdr:nvSpPr>
      <xdr:spPr>
        <a:xfrm>
          <a:off x="9877425" y="10744200"/>
          <a:ext cx="876300" cy="466725"/>
        </a:xfrm>
        <a:prstGeom prst="wav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1200150</xdr:colOff>
      <xdr:row>18</xdr:row>
      <xdr:rowOff>200025</xdr:rowOff>
    </xdr:from>
    <xdr:to>
      <xdr:col>7</xdr:col>
      <xdr:colOff>609600</xdr:colOff>
      <xdr:row>36</xdr:row>
      <xdr:rowOff>171450</xdr:rowOff>
    </xdr:to>
    <xdr:graphicFrame>
      <xdr:nvGraphicFramePr>
        <xdr:cNvPr id="51" name="Chart 76"/>
        <xdr:cNvGraphicFramePr/>
      </xdr:nvGraphicFramePr>
      <xdr:xfrm>
        <a:off x="1200150" y="4248150"/>
        <a:ext cx="813435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1181100</xdr:colOff>
      <xdr:row>57</xdr:row>
      <xdr:rowOff>28575</xdr:rowOff>
    </xdr:from>
    <xdr:to>
      <xdr:col>7</xdr:col>
      <xdr:colOff>657225</xdr:colOff>
      <xdr:row>75</xdr:row>
      <xdr:rowOff>104775</xdr:rowOff>
    </xdr:to>
    <xdr:graphicFrame>
      <xdr:nvGraphicFramePr>
        <xdr:cNvPr id="52" name="Chart 77"/>
        <xdr:cNvGraphicFramePr/>
      </xdr:nvGraphicFramePr>
      <xdr:xfrm>
        <a:off x="1181100" y="11439525"/>
        <a:ext cx="82010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24</xdr:row>
      <xdr:rowOff>152400</xdr:rowOff>
    </xdr:from>
    <xdr:to>
      <xdr:col>0</xdr:col>
      <xdr:colOff>866775</xdr:colOff>
      <xdr:row>36</xdr:row>
      <xdr:rowOff>142875</xdr:rowOff>
    </xdr:to>
    <xdr:sp>
      <xdr:nvSpPr>
        <xdr:cNvPr id="53" name="AutoShape 78"/>
        <xdr:cNvSpPr>
          <a:spLocks/>
        </xdr:cNvSpPr>
      </xdr:nvSpPr>
      <xdr:spPr>
        <a:xfrm>
          <a:off x="295275" y="5314950"/>
          <a:ext cx="571500" cy="1933575"/>
        </a:xfrm>
        <a:prstGeom prst="downArrow">
          <a:avLst/>
        </a:prstGeom>
        <a:solidFill>
          <a:srgbClr val="00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63</xdr:row>
      <xdr:rowOff>76200</xdr:rowOff>
    </xdr:from>
    <xdr:to>
      <xdr:col>0</xdr:col>
      <xdr:colOff>866775</xdr:colOff>
      <xdr:row>75</xdr:row>
      <xdr:rowOff>123825</xdr:rowOff>
    </xdr:to>
    <xdr:sp>
      <xdr:nvSpPr>
        <xdr:cNvPr id="54" name="AutoShape 79"/>
        <xdr:cNvSpPr>
          <a:spLocks/>
        </xdr:cNvSpPr>
      </xdr:nvSpPr>
      <xdr:spPr>
        <a:xfrm>
          <a:off x="295275" y="12611100"/>
          <a:ext cx="571500" cy="2000250"/>
        </a:xfrm>
        <a:prstGeom prst="downArrow">
          <a:avLst/>
        </a:prstGeom>
        <a:solidFill>
          <a:srgbClr val="00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79</xdr:row>
      <xdr:rowOff>28575</xdr:rowOff>
    </xdr:from>
    <xdr:to>
      <xdr:col>6</xdr:col>
      <xdr:colOff>571500</xdr:colOff>
      <xdr:row>81</xdr:row>
      <xdr:rowOff>28575</xdr:rowOff>
    </xdr:to>
    <xdr:sp>
      <xdr:nvSpPr>
        <xdr:cNvPr id="55" name="Rectangle 80"/>
        <xdr:cNvSpPr>
          <a:spLocks/>
        </xdr:cNvSpPr>
      </xdr:nvSpPr>
      <xdr:spPr>
        <a:xfrm>
          <a:off x="2295525" y="15163800"/>
          <a:ext cx="575310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COMPARAISONS</a:t>
          </a:r>
        </a:p>
      </xdr:txBody>
    </xdr:sp>
    <xdr:clientData/>
  </xdr:twoCellAnchor>
  <xdr:twoCellAnchor>
    <xdr:from>
      <xdr:col>3</xdr:col>
      <xdr:colOff>266700</xdr:colOff>
      <xdr:row>76</xdr:row>
      <xdr:rowOff>95250</xdr:rowOff>
    </xdr:from>
    <xdr:to>
      <xdr:col>5</xdr:col>
      <xdr:colOff>66675</xdr:colOff>
      <xdr:row>78</xdr:row>
      <xdr:rowOff>28575</xdr:rowOff>
    </xdr:to>
    <xdr:sp>
      <xdr:nvSpPr>
        <xdr:cNvPr id="56" name="Rectangle 81"/>
        <xdr:cNvSpPr>
          <a:spLocks/>
        </xdr:cNvSpPr>
      </xdr:nvSpPr>
      <xdr:spPr>
        <a:xfrm>
          <a:off x="4038600" y="14744700"/>
          <a:ext cx="2247900" cy="257175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1</xdr:col>
      <xdr:colOff>9525</xdr:colOff>
      <xdr:row>97</xdr:row>
      <xdr:rowOff>161925</xdr:rowOff>
    </xdr:from>
    <xdr:to>
      <xdr:col>1</xdr:col>
      <xdr:colOff>1181100</xdr:colOff>
      <xdr:row>99</xdr:row>
      <xdr:rowOff>28575</xdr:rowOff>
    </xdr:to>
    <xdr:sp>
      <xdr:nvSpPr>
        <xdr:cNvPr id="57" name="Rectangle 82"/>
        <xdr:cNvSpPr>
          <a:spLocks/>
        </xdr:cNvSpPr>
      </xdr:nvSpPr>
      <xdr:spPr>
        <a:xfrm>
          <a:off x="1323975" y="18849975"/>
          <a:ext cx="1171575" cy="24765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3</xdr:col>
      <xdr:colOff>28575</xdr:colOff>
      <xdr:row>98</xdr:row>
      <xdr:rowOff>0</xdr:rowOff>
    </xdr:from>
    <xdr:to>
      <xdr:col>4</xdr:col>
      <xdr:colOff>0</xdr:colOff>
      <xdr:row>99</xdr:row>
      <xdr:rowOff>9525</xdr:rowOff>
    </xdr:to>
    <xdr:sp>
      <xdr:nvSpPr>
        <xdr:cNvPr id="58" name="Rectangle 87"/>
        <xdr:cNvSpPr>
          <a:spLocks/>
        </xdr:cNvSpPr>
      </xdr:nvSpPr>
      <xdr:spPr>
        <a:xfrm>
          <a:off x="3800475" y="18849975"/>
          <a:ext cx="1162050" cy="22860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28575</xdr:colOff>
      <xdr:row>100</xdr:row>
      <xdr:rowOff>0</xdr:rowOff>
    </xdr:from>
    <xdr:to>
      <xdr:col>0</xdr:col>
      <xdr:colOff>1266825</xdr:colOff>
      <xdr:row>101</xdr:row>
      <xdr:rowOff>0</xdr:rowOff>
    </xdr:to>
    <xdr:sp>
      <xdr:nvSpPr>
        <xdr:cNvPr id="59" name="Rectangle 88"/>
        <xdr:cNvSpPr>
          <a:spLocks/>
        </xdr:cNvSpPr>
      </xdr:nvSpPr>
      <xdr:spPr>
        <a:xfrm>
          <a:off x="28575" y="19230975"/>
          <a:ext cx="1238250" cy="2381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0</xdr:col>
      <xdr:colOff>28575</xdr:colOff>
      <xdr:row>102</xdr:row>
      <xdr:rowOff>0</xdr:rowOff>
    </xdr:from>
    <xdr:to>
      <xdr:col>0</xdr:col>
      <xdr:colOff>1266825</xdr:colOff>
      <xdr:row>103</xdr:row>
      <xdr:rowOff>38100</xdr:rowOff>
    </xdr:to>
    <xdr:sp>
      <xdr:nvSpPr>
        <xdr:cNvPr id="60" name="Rectangle 89"/>
        <xdr:cNvSpPr>
          <a:spLocks/>
        </xdr:cNvSpPr>
      </xdr:nvSpPr>
      <xdr:spPr>
        <a:xfrm>
          <a:off x="28575" y="19697700"/>
          <a:ext cx="1238250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2/4</a:t>
          </a:r>
        </a:p>
      </xdr:txBody>
    </xdr:sp>
    <xdr:clientData/>
  </xdr:twoCellAnchor>
  <xdr:twoCellAnchor>
    <xdr:from>
      <xdr:col>0</xdr:col>
      <xdr:colOff>0</xdr:colOff>
      <xdr:row>104</xdr:row>
      <xdr:rowOff>9525</xdr:rowOff>
    </xdr:from>
    <xdr:to>
      <xdr:col>0</xdr:col>
      <xdr:colOff>1266825</xdr:colOff>
      <xdr:row>105</xdr:row>
      <xdr:rowOff>0</xdr:rowOff>
    </xdr:to>
    <xdr:sp>
      <xdr:nvSpPr>
        <xdr:cNvPr id="61" name="Rectangle 90"/>
        <xdr:cNvSpPr>
          <a:spLocks/>
        </xdr:cNvSpPr>
      </xdr:nvSpPr>
      <xdr:spPr>
        <a:xfrm>
          <a:off x="0" y="20126325"/>
          <a:ext cx="1266825" cy="2000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2</xdr:col>
      <xdr:colOff>28575</xdr:colOff>
      <xdr:row>100</xdr:row>
      <xdr:rowOff>0</xdr:rowOff>
    </xdr:from>
    <xdr:to>
      <xdr:col>3</xdr:col>
      <xdr:colOff>9525</xdr:colOff>
      <xdr:row>101</xdr:row>
      <xdr:rowOff>0</xdr:rowOff>
    </xdr:to>
    <xdr:sp>
      <xdr:nvSpPr>
        <xdr:cNvPr id="62" name="Rectangle 92"/>
        <xdr:cNvSpPr>
          <a:spLocks/>
        </xdr:cNvSpPr>
      </xdr:nvSpPr>
      <xdr:spPr>
        <a:xfrm>
          <a:off x="2533650" y="19230975"/>
          <a:ext cx="1247775" cy="2381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2</xdr:col>
      <xdr:colOff>28575</xdr:colOff>
      <xdr:row>102</xdr:row>
      <xdr:rowOff>0</xdr:rowOff>
    </xdr:from>
    <xdr:to>
      <xdr:col>3</xdr:col>
      <xdr:colOff>9525</xdr:colOff>
      <xdr:row>103</xdr:row>
      <xdr:rowOff>38100</xdr:rowOff>
    </xdr:to>
    <xdr:sp>
      <xdr:nvSpPr>
        <xdr:cNvPr id="63" name="Rectangle 93"/>
        <xdr:cNvSpPr>
          <a:spLocks/>
        </xdr:cNvSpPr>
      </xdr:nvSpPr>
      <xdr:spPr>
        <a:xfrm>
          <a:off x="2533650" y="19697700"/>
          <a:ext cx="1247775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2</xdr:col>
      <xdr:colOff>0</xdr:colOff>
      <xdr:row>104</xdr:row>
      <xdr:rowOff>9525</xdr:rowOff>
    </xdr:from>
    <xdr:to>
      <xdr:col>3</xdr:col>
      <xdr:colOff>9525</xdr:colOff>
      <xdr:row>105</xdr:row>
      <xdr:rowOff>0</xdr:rowOff>
    </xdr:to>
    <xdr:sp>
      <xdr:nvSpPr>
        <xdr:cNvPr id="64" name="Rectangle 94"/>
        <xdr:cNvSpPr>
          <a:spLocks/>
        </xdr:cNvSpPr>
      </xdr:nvSpPr>
      <xdr:spPr>
        <a:xfrm>
          <a:off x="2505075" y="20126325"/>
          <a:ext cx="1276350" cy="2000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1</xdr:col>
      <xdr:colOff>9525</xdr:colOff>
      <xdr:row>84</xdr:row>
      <xdr:rowOff>161925</xdr:rowOff>
    </xdr:from>
    <xdr:to>
      <xdr:col>1</xdr:col>
      <xdr:colOff>1181100</xdr:colOff>
      <xdr:row>86</xdr:row>
      <xdr:rowOff>28575</xdr:rowOff>
    </xdr:to>
    <xdr:sp>
      <xdr:nvSpPr>
        <xdr:cNvPr id="65" name="Rectangle 95"/>
        <xdr:cNvSpPr>
          <a:spLocks/>
        </xdr:cNvSpPr>
      </xdr:nvSpPr>
      <xdr:spPr>
        <a:xfrm>
          <a:off x="1323975" y="16211550"/>
          <a:ext cx="1171575" cy="23812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1</xdr:col>
      <xdr:colOff>28575</xdr:colOff>
      <xdr:row>83</xdr:row>
      <xdr:rowOff>28575</xdr:rowOff>
    </xdr:from>
    <xdr:to>
      <xdr:col>3</xdr:col>
      <xdr:colOff>1171575</xdr:colOff>
      <xdr:row>84</xdr:row>
      <xdr:rowOff>28575</xdr:rowOff>
    </xdr:to>
    <xdr:sp>
      <xdr:nvSpPr>
        <xdr:cNvPr id="66" name="Rectangle 97"/>
        <xdr:cNvSpPr>
          <a:spLocks/>
        </xdr:cNvSpPr>
      </xdr:nvSpPr>
      <xdr:spPr>
        <a:xfrm>
          <a:off x="1343025" y="15811500"/>
          <a:ext cx="3600450" cy="2667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MI-TEMPS</a:t>
          </a:r>
        </a:p>
      </xdr:txBody>
    </xdr:sp>
    <xdr:clientData/>
  </xdr:twoCellAnchor>
  <xdr:twoCellAnchor>
    <xdr:from>
      <xdr:col>3</xdr:col>
      <xdr:colOff>38100</xdr:colOff>
      <xdr:row>85</xdr:row>
      <xdr:rowOff>0</xdr:rowOff>
    </xdr:from>
    <xdr:to>
      <xdr:col>3</xdr:col>
      <xdr:colOff>1190625</xdr:colOff>
      <xdr:row>86</xdr:row>
      <xdr:rowOff>9525</xdr:rowOff>
    </xdr:to>
    <xdr:sp>
      <xdr:nvSpPr>
        <xdr:cNvPr id="67" name="Rectangle 100"/>
        <xdr:cNvSpPr>
          <a:spLocks/>
        </xdr:cNvSpPr>
      </xdr:nvSpPr>
      <xdr:spPr>
        <a:xfrm>
          <a:off x="3810000" y="16211550"/>
          <a:ext cx="1152525" cy="21907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28575</xdr:colOff>
      <xdr:row>87</xdr:row>
      <xdr:rowOff>0</xdr:rowOff>
    </xdr:from>
    <xdr:to>
      <xdr:col>0</xdr:col>
      <xdr:colOff>1266825</xdr:colOff>
      <xdr:row>88</xdr:row>
      <xdr:rowOff>0</xdr:rowOff>
    </xdr:to>
    <xdr:sp>
      <xdr:nvSpPr>
        <xdr:cNvPr id="68" name="Rectangle 101"/>
        <xdr:cNvSpPr>
          <a:spLocks/>
        </xdr:cNvSpPr>
      </xdr:nvSpPr>
      <xdr:spPr>
        <a:xfrm>
          <a:off x="28575" y="16583025"/>
          <a:ext cx="1238250" cy="2095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0</xdr:col>
      <xdr:colOff>28575</xdr:colOff>
      <xdr:row>89</xdr:row>
      <xdr:rowOff>0</xdr:rowOff>
    </xdr:from>
    <xdr:to>
      <xdr:col>0</xdr:col>
      <xdr:colOff>1266825</xdr:colOff>
      <xdr:row>90</xdr:row>
      <xdr:rowOff>38100</xdr:rowOff>
    </xdr:to>
    <xdr:sp>
      <xdr:nvSpPr>
        <xdr:cNvPr id="69" name="Rectangle 102"/>
        <xdr:cNvSpPr>
          <a:spLocks/>
        </xdr:cNvSpPr>
      </xdr:nvSpPr>
      <xdr:spPr>
        <a:xfrm>
          <a:off x="28575" y="17021175"/>
          <a:ext cx="12382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MARQUE2/4</a:t>
          </a:r>
        </a:p>
      </xdr:txBody>
    </xdr:sp>
    <xdr:clientData/>
  </xdr:twoCellAnchor>
  <xdr:twoCellAnchor>
    <xdr:from>
      <xdr:col>0</xdr:col>
      <xdr:colOff>0</xdr:colOff>
      <xdr:row>91</xdr:row>
      <xdr:rowOff>9525</xdr:rowOff>
    </xdr:from>
    <xdr:to>
      <xdr:col>0</xdr:col>
      <xdr:colOff>1266825</xdr:colOff>
      <xdr:row>92</xdr:row>
      <xdr:rowOff>0</xdr:rowOff>
    </xdr:to>
    <xdr:sp>
      <xdr:nvSpPr>
        <xdr:cNvPr id="70" name="Rectangle 103"/>
        <xdr:cNvSpPr>
          <a:spLocks/>
        </xdr:cNvSpPr>
      </xdr:nvSpPr>
      <xdr:spPr>
        <a:xfrm>
          <a:off x="0" y="17487900"/>
          <a:ext cx="1266825" cy="2000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2</xdr:col>
      <xdr:colOff>28575</xdr:colOff>
      <xdr:row>87</xdr:row>
      <xdr:rowOff>0</xdr:rowOff>
    </xdr:from>
    <xdr:to>
      <xdr:col>3</xdr:col>
      <xdr:colOff>9525</xdr:colOff>
      <xdr:row>88</xdr:row>
      <xdr:rowOff>0</xdr:rowOff>
    </xdr:to>
    <xdr:sp>
      <xdr:nvSpPr>
        <xdr:cNvPr id="71" name="Rectangle 104"/>
        <xdr:cNvSpPr>
          <a:spLocks/>
        </xdr:cNvSpPr>
      </xdr:nvSpPr>
      <xdr:spPr>
        <a:xfrm>
          <a:off x="2533650" y="16583025"/>
          <a:ext cx="1247775" cy="2095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2</xdr:col>
      <xdr:colOff>28575</xdr:colOff>
      <xdr:row>89</xdr:row>
      <xdr:rowOff>0</xdr:rowOff>
    </xdr:from>
    <xdr:to>
      <xdr:col>3</xdr:col>
      <xdr:colOff>9525</xdr:colOff>
      <xdr:row>90</xdr:row>
      <xdr:rowOff>38100</xdr:rowOff>
    </xdr:to>
    <xdr:sp>
      <xdr:nvSpPr>
        <xdr:cNvPr id="72" name="Rectangle 105"/>
        <xdr:cNvSpPr>
          <a:spLocks/>
        </xdr:cNvSpPr>
      </xdr:nvSpPr>
      <xdr:spPr>
        <a:xfrm>
          <a:off x="2533650" y="17021175"/>
          <a:ext cx="1247775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2</xdr:col>
      <xdr:colOff>0</xdr:colOff>
      <xdr:row>91</xdr:row>
      <xdr:rowOff>9525</xdr:rowOff>
    </xdr:from>
    <xdr:to>
      <xdr:col>3</xdr:col>
      <xdr:colOff>9525</xdr:colOff>
      <xdr:row>92</xdr:row>
      <xdr:rowOff>0</xdr:rowOff>
    </xdr:to>
    <xdr:sp>
      <xdr:nvSpPr>
        <xdr:cNvPr id="73" name="Rectangle 106"/>
        <xdr:cNvSpPr>
          <a:spLocks/>
        </xdr:cNvSpPr>
      </xdr:nvSpPr>
      <xdr:spPr>
        <a:xfrm>
          <a:off x="2505075" y="17487900"/>
          <a:ext cx="1276350" cy="2000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1</xdr:col>
      <xdr:colOff>28575</xdr:colOff>
      <xdr:row>96</xdr:row>
      <xdr:rowOff>28575</xdr:rowOff>
    </xdr:from>
    <xdr:to>
      <xdr:col>3</xdr:col>
      <xdr:colOff>1171575</xdr:colOff>
      <xdr:row>97</xdr:row>
      <xdr:rowOff>38100</xdr:rowOff>
    </xdr:to>
    <xdr:sp>
      <xdr:nvSpPr>
        <xdr:cNvPr id="74" name="Rectangle 108"/>
        <xdr:cNvSpPr>
          <a:spLocks/>
        </xdr:cNvSpPr>
      </xdr:nvSpPr>
      <xdr:spPr>
        <a:xfrm>
          <a:off x="1343025" y="18497550"/>
          <a:ext cx="3600450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MI-TEMPS</a:t>
          </a:r>
        </a:p>
      </xdr:txBody>
    </xdr:sp>
    <xdr:clientData/>
  </xdr:twoCellAnchor>
  <xdr:twoCellAnchor>
    <xdr:from>
      <xdr:col>0</xdr:col>
      <xdr:colOff>790575</xdr:colOff>
      <xdr:row>92</xdr:row>
      <xdr:rowOff>104775</xdr:rowOff>
    </xdr:from>
    <xdr:to>
      <xdr:col>1</xdr:col>
      <xdr:colOff>0</xdr:colOff>
      <xdr:row>93</xdr:row>
      <xdr:rowOff>285750</xdr:rowOff>
    </xdr:to>
    <xdr:sp>
      <xdr:nvSpPr>
        <xdr:cNvPr id="75" name="AutoShape 110"/>
        <xdr:cNvSpPr>
          <a:spLocks/>
        </xdr:cNvSpPr>
      </xdr:nvSpPr>
      <xdr:spPr>
        <a:xfrm>
          <a:off x="790575" y="17792700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92</xdr:row>
      <xdr:rowOff>104775</xdr:rowOff>
    </xdr:from>
    <xdr:to>
      <xdr:col>3</xdr:col>
      <xdr:colOff>9525</xdr:colOff>
      <xdr:row>93</xdr:row>
      <xdr:rowOff>285750</xdr:rowOff>
    </xdr:to>
    <xdr:sp>
      <xdr:nvSpPr>
        <xdr:cNvPr id="76" name="AutoShape 111"/>
        <xdr:cNvSpPr>
          <a:spLocks/>
        </xdr:cNvSpPr>
      </xdr:nvSpPr>
      <xdr:spPr>
        <a:xfrm>
          <a:off x="3257550" y="17792700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790575</xdr:colOff>
      <xdr:row>105</xdr:row>
      <xdr:rowOff>95250</xdr:rowOff>
    </xdr:from>
    <xdr:to>
      <xdr:col>1</xdr:col>
      <xdr:colOff>0</xdr:colOff>
      <xdr:row>106</xdr:row>
      <xdr:rowOff>276225</xdr:rowOff>
    </xdr:to>
    <xdr:sp>
      <xdr:nvSpPr>
        <xdr:cNvPr id="77" name="AutoShape 112"/>
        <xdr:cNvSpPr>
          <a:spLocks/>
        </xdr:cNvSpPr>
      </xdr:nvSpPr>
      <xdr:spPr>
        <a:xfrm>
          <a:off x="790575" y="20421600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105</xdr:row>
      <xdr:rowOff>95250</xdr:rowOff>
    </xdr:from>
    <xdr:to>
      <xdr:col>3</xdr:col>
      <xdr:colOff>0</xdr:colOff>
      <xdr:row>106</xdr:row>
      <xdr:rowOff>276225</xdr:rowOff>
    </xdr:to>
    <xdr:sp>
      <xdr:nvSpPr>
        <xdr:cNvPr id="78" name="AutoShape 113"/>
        <xdr:cNvSpPr>
          <a:spLocks/>
        </xdr:cNvSpPr>
      </xdr:nvSpPr>
      <xdr:spPr>
        <a:xfrm>
          <a:off x="3248025" y="20421600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85</xdr:row>
      <xdr:rowOff>0</xdr:rowOff>
    </xdr:from>
    <xdr:to>
      <xdr:col>5</xdr:col>
      <xdr:colOff>1238250</xdr:colOff>
      <xdr:row>86</xdr:row>
      <xdr:rowOff>28575</xdr:rowOff>
    </xdr:to>
    <xdr:sp>
      <xdr:nvSpPr>
        <xdr:cNvPr id="79" name="Rectangle 114"/>
        <xdr:cNvSpPr>
          <a:spLocks/>
        </xdr:cNvSpPr>
      </xdr:nvSpPr>
      <xdr:spPr>
        <a:xfrm>
          <a:off x="6248400" y="16211550"/>
          <a:ext cx="1209675" cy="238125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ECART</a:t>
          </a:r>
        </a:p>
      </xdr:txBody>
    </xdr:sp>
    <xdr:clientData/>
  </xdr:twoCellAnchor>
  <xdr:twoCellAnchor>
    <xdr:from>
      <xdr:col>5</xdr:col>
      <xdr:colOff>28575</xdr:colOff>
      <xdr:row>98</xdr:row>
      <xdr:rowOff>0</xdr:rowOff>
    </xdr:from>
    <xdr:to>
      <xdr:col>5</xdr:col>
      <xdr:colOff>1238250</xdr:colOff>
      <xdr:row>98</xdr:row>
      <xdr:rowOff>200025</xdr:rowOff>
    </xdr:to>
    <xdr:sp>
      <xdr:nvSpPr>
        <xdr:cNvPr id="80" name="Rectangle 115"/>
        <xdr:cNvSpPr>
          <a:spLocks/>
        </xdr:cNvSpPr>
      </xdr:nvSpPr>
      <xdr:spPr>
        <a:xfrm>
          <a:off x="6248400" y="18849975"/>
          <a:ext cx="1209675" cy="200025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ECART</a:t>
          </a:r>
        </a:p>
      </xdr:txBody>
    </xdr:sp>
    <xdr:clientData/>
  </xdr:twoCellAnchor>
  <xdr:twoCellAnchor>
    <xdr:from>
      <xdr:col>4</xdr:col>
      <xdr:colOff>723900</xdr:colOff>
      <xdr:row>92</xdr:row>
      <xdr:rowOff>95250</xdr:rowOff>
    </xdr:from>
    <xdr:to>
      <xdr:col>4</xdr:col>
      <xdr:colOff>1247775</xdr:colOff>
      <xdr:row>93</xdr:row>
      <xdr:rowOff>276225</xdr:rowOff>
    </xdr:to>
    <xdr:sp>
      <xdr:nvSpPr>
        <xdr:cNvPr id="81" name="AutoShape 116"/>
        <xdr:cNvSpPr>
          <a:spLocks/>
        </xdr:cNvSpPr>
      </xdr:nvSpPr>
      <xdr:spPr>
        <a:xfrm>
          <a:off x="5686425" y="17783175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105</xdr:row>
      <xdr:rowOff>85725</xdr:rowOff>
    </xdr:from>
    <xdr:to>
      <xdr:col>4</xdr:col>
      <xdr:colOff>1238250</xdr:colOff>
      <xdr:row>106</xdr:row>
      <xdr:rowOff>266700</xdr:rowOff>
    </xdr:to>
    <xdr:sp>
      <xdr:nvSpPr>
        <xdr:cNvPr id="82" name="AutoShape 117"/>
        <xdr:cNvSpPr>
          <a:spLocks/>
        </xdr:cNvSpPr>
      </xdr:nvSpPr>
      <xdr:spPr>
        <a:xfrm>
          <a:off x="5676900" y="20412075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59</xdr:col>
      <xdr:colOff>57150</xdr:colOff>
      <xdr:row>0</xdr:row>
      <xdr:rowOff>19050</xdr:rowOff>
    </xdr:from>
    <xdr:to>
      <xdr:col>60</xdr:col>
      <xdr:colOff>180975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58450" y="1905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352425</xdr:colOff>
      <xdr:row>0</xdr:row>
      <xdr:rowOff>38100</xdr:rowOff>
    </xdr:from>
    <xdr:to>
      <xdr:col>56</xdr:col>
      <xdr:colOff>371475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43550" y="38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0</xdr:row>
      <xdr:rowOff>28575</xdr:rowOff>
    </xdr:from>
    <xdr:to>
      <xdr:col>6</xdr:col>
      <xdr:colOff>723900</xdr:colOff>
      <xdr:row>3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857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</xdr:colOff>
      <xdr:row>3</xdr:row>
      <xdr:rowOff>85725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</xdr:row>
      <xdr:rowOff>104775</xdr:rowOff>
    </xdr:from>
    <xdr:to>
      <xdr:col>5</xdr:col>
      <xdr:colOff>438150</xdr:colOff>
      <xdr:row>4</xdr:row>
      <xdr:rowOff>38100</xdr:rowOff>
    </xdr:to>
    <xdr:sp>
      <xdr:nvSpPr>
        <xdr:cNvPr id="5" name="Rectangle 7"/>
        <xdr:cNvSpPr>
          <a:spLocks/>
        </xdr:cNvSpPr>
      </xdr:nvSpPr>
      <xdr:spPr>
        <a:xfrm>
          <a:off x="847725" y="628650"/>
          <a:ext cx="47815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REPARTITION PAR TYPES DE BUTS</a:t>
          </a:r>
        </a:p>
      </xdr:txBody>
    </xdr:sp>
    <xdr:clientData/>
  </xdr:twoCellAnchor>
  <xdr:twoCellAnchor>
    <xdr:from>
      <xdr:col>2</xdr:col>
      <xdr:colOff>28575</xdr:colOff>
      <xdr:row>7</xdr:row>
      <xdr:rowOff>180975</xdr:rowOff>
    </xdr:from>
    <xdr:to>
      <xdr:col>3</xdr:col>
      <xdr:colOff>28575</xdr:colOff>
      <xdr:row>9</xdr:row>
      <xdr:rowOff>9525</xdr:rowOff>
    </xdr:to>
    <xdr:sp>
      <xdr:nvSpPr>
        <xdr:cNvPr id="6" name="Rectangle 8"/>
        <xdr:cNvSpPr>
          <a:spLocks/>
        </xdr:cNvSpPr>
      </xdr:nvSpPr>
      <xdr:spPr>
        <a:xfrm>
          <a:off x="1924050" y="1695450"/>
          <a:ext cx="1104900" cy="24765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3</xdr:col>
      <xdr:colOff>104775</xdr:colOff>
      <xdr:row>7</xdr:row>
      <xdr:rowOff>180975</xdr:rowOff>
    </xdr:from>
    <xdr:to>
      <xdr:col>3</xdr:col>
      <xdr:colOff>1114425</xdr:colOff>
      <xdr:row>9</xdr:row>
      <xdr:rowOff>9525</xdr:rowOff>
    </xdr:to>
    <xdr:sp>
      <xdr:nvSpPr>
        <xdr:cNvPr id="7" name="Rectangle 9"/>
        <xdr:cNvSpPr>
          <a:spLocks/>
        </xdr:cNvSpPr>
      </xdr:nvSpPr>
      <xdr:spPr>
        <a:xfrm>
          <a:off x="3105150" y="1695450"/>
          <a:ext cx="1009650" cy="24765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2</xdr:col>
      <xdr:colOff>85725</xdr:colOff>
      <xdr:row>0</xdr:row>
      <xdr:rowOff>47625</xdr:rowOff>
    </xdr:from>
    <xdr:to>
      <xdr:col>3</xdr:col>
      <xdr:colOff>971550</xdr:colOff>
      <xdr:row>1</xdr:row>
      <xdr:rowOff>95250</xdr:rowOff>
    </xdr:to>
    <xdr:sp>
      <xdr:nvSpPr>
        <xdr:cNvPr id="8" name="Rectangle 10"/>
        <xdr:cNvSpPr>
          <a:spLocks/>
        </xdr:cNvSpPr>
      </xdr:nvSpPr>
      <xdr:spPr>
        <a:xfrm>
          <a:off x="1981200" y="47625"/>
          <a:ext cx="1990725" cy="342900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0</xdr:col>
      <xdr:colOff>180975</xdr:colOff>
      <xdr:row>10</xdr:row>
      <xdr:rowOff>200025</xdr:rowOff>
    </xdr:from>
    <xdr:to>
      <xdr:col>1</xdr:col>
      <xdr:colOff>914400</xdr:colOff>
      <xdr:row>12</xdr:row>
      <xdr:rowOff>9525</xdr:rowOff>
    </xdr:to>
    <xdr:sp>
      <xdr:nvSpPr>
        <xdr:cNvPr id="9" name="Rectangle 12"/>
        <xdr:cNvSpPr>
          <a:spLocks/>
        </xdr:cNvSpPr>
      </xdr:nvSpPr>
      <xdr:spPr>
        <a:xfrm>
          <a:off x="180975" y="2343150"/>
          <a:ext cx="1495425" cy="25717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PIED DROIT</a:t>
          </a:r>
        </a:p>
      </xdr:txBody>
    </xdr:sp>
    <xdr:clientData/>
  </xdr:twoCellAnchor>
  <xdr:twoCellAnchor>
    <xdr:from>
      <xdr:col>0</xdr:col>
      <xdr:colOff>180975</xdr:colOff>
      <xdr:row>12</xdr:row>
      <xdr:rowOff>190500</xdr:rowOff>
    </xdr:from>
    <xdr:to>
      <xdr:col>1</xdr:col>
      <xdr:colOff>914400</xdr:colOff>
      <xdr:row>14</xdr:row>
      <xdr:rowOff>0</xdr:rowOff>
    </xdr:to>
    <xdr:sp>
      <xdr:nvSpPr>
        <xdr:cNvPr id="10" name="Rectangle 15"/>
        <xdr:cNvSpPr>
          <a:spLocks/>
        </xdr:cNvSpPr>
      </xdr:nvSpPr>
      <xdr:spPr>
        <a:xfrm>
          <a:off x="180975" y="2781300"/>
          <a:ext cx="1495425" cy="25717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PIED GAUCHE</a:t>
          </a:r>
        </a:p>
      </xdr:txBody>
    </xdr:sp>
    <xdr:clientData/>
  </xdr:twoCellAnchor>
  <xdr:twoCellAnchor>
    <xdr:from>
      <xdr:col>0</xdr:col>
      <xdr:colOff>180975</xdr:colOff>
      <xdr:row>14</xdr:row>
      <xdr:rowOff>219075</xdr:rowOff>
    </xdr:from>
    <xdr:to>
      <xdr:col>1</xdr:col>
      <xdr:colOff>914400</xdr:colOff>
      <xdr:row>16</xdr:row>
      <xdr:rowOff>9525</xdr:rowOff>
    </xdr:to>
    <xdr:sp>
      <xdr:nvSpPr>
        <xdr:cNvPr id="11" name="Rectangle 16"/>
        <xdr:cNvSpPr>
          <a:spLocks/>
        </xdr:cNvSpPr>
      </xdr:nvSpPr>
      <xdr:spPr>
        <a:xfrm>
          <a:off x="180975" y="3257550"/>
          <a:ext cx="1495425" cy="23812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TETE</a:t>
          </a:r>
        </a:p>
      </xdr:txBody>
    </xdr:sp>
    <xdr:clientData/>
  </xdr:twoCellAnchor>
  <xdr:twoCellAnchor>
    <xdr:from>
      <xdr:col>0</xdr:col>
      <xdr:colOff>180975</xdr:colOff>
      <xdr:row>17</xdr:row>
      <xdr:rowOff>9525</xdr:rowOff>
    </xdr:from>
    <xdr:to>
      <xdr:col>1</xdr:col>
      <xdr:colOff>914400</xdr:colOff>
      <xdr:row>17</xdr:row>
      <xdr:rowOff>238125</xdr:rowOff>
    </xdr:to>
    <xdr:sp>
      <xdr:nvSpPr>
        <xdr:cNvPr id="12" name="Rectangle 17"/>
        <xdr:cNvSpPr>
          <a:spLocks/>
        </xdr:cNvSpPr>
      </xdr:nvSpPr>
      <xdr:spPr>
        <a:xfrm>
          <a:off x="180975" y="3695700"/>
          <a:ext cx="1495425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PENALTY</a:t>
          </a:r>
        </a:p>
      </xdr:txBody>
    </xdr:sp>
    <xdr:clientData/>
  </xdr:twoCellAnchor>
  <xdr:twoCellAnchor>
    <xdr:from>
      <xdr:col>0</xdr:col>
      <xdr:colOff>190500</xdr:colOff>
      <xdr:row>18</xdr:row>
      <xdr:rowOff>200025</xdr:rowOff>
    </xdr:from>
    <xdr:to>
      <xdr:col>1</xdr:col>
      <xdr:colOff>923925</xdr:colOff>
      <xdr:row>19</xdr:row>
      <xdr:rowOff>219075</xdr:rowOff>
    </xdr:to>
    <xdr:sp>
      <xdr:nvSpPr>
        <xdr:cNvPr id="13" name="Rectangle 18"/>
        <xdr:cNvSpPr>
          <a:spLocks/>
        </xdr:cNvSpPr>
      </xdr:nvSpPr>
      <xdr:spPr>
        <a:xfrm>
          <a:off x="190500" y="4133850"/>
          <a:ext cx="1495425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 FRANC</a:t>
          </a:r>
        </a:p>
      </xdr:txBody>
    </xdr:sp>
    <xdr:clientData/>
  </xdr:twoCellAnchor>
  <xdr:twoCellAnchor>
    <xdr:from>
      <xdr:col>0</xdr:col>
      <xdr:colOff>200025</xdr:colOff>
      <xdr:row>21</xdr:row>
      <xdr:rowOff>0</xdr:rowOff>
    </xdr:from>
    <xdr:to>
      <xdr:col>1</xdr:col>
      <xdr:colOff>933450</xdr:colOff>
      <xdr:row>21</xdr:row>
      <xdr:rowOff>228600</xdr:rowOff>
    </xdr:to>
    <xdr:sp>
      <xdr:nvSpPr>
        <xdr:cNvPr id="14" name="Rectangle 19"/>
        <xdr:cNvSpPr>
          <a:spLocks/>
        </xdr:cNvSpPr>
      </xdr:nvSpPr>
      <xdr:spPr>
        <a:xfrm>
          <a:off x="200025" y="4610100"/>
          <a:ext cx="1495425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CSC</a:t>
          </a:r>
        </a:p>
      </xdr:txBody>
    </xdr:sp>
    <xdr:clientData/>
  </xdr:twoCellAnchor>
  <xdr:twoCellAnchor>
    <xdr:from>
      <xdr:col>0</xdr:col>
      <xdr:colOff>352425</xdr:colOff>
      <xdr:row>23</xdr:row>
      <xdr:rowOff>123825</xdr:rowOff>
    </xdr:from>
    <xdr:to>
      <xdr:col>1</xdr:col>
      <xdr:colOff>695325</xdr:colOff>
      <xdr:row>25</xdr:row>
      <xdr:rowOff>47625</xdr:rowOff>
    </xdr:to>
    <xdr:sp>
      <xdr:nvSpPr>
        <xdr:cNvPr id="15" name="Rectangle 20"/>
        <xdr:cNvSpPr>
          <a:spLocks/>
        </xdr:cNvSpPr>
      </xdr:nvSpPr>
      <xdr:spPr>
        <a:xfrm>
          <a:off x="352425" y="5133975"/>
          <a:ext cx="1104900" cy="314325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5</xdr:col>
      <xdr:colOff>66675</xdr:colOff>
      <xdr:row>7</xdr:row>
      <xdr:rowOff>180975</xdr:rowOff>
    </xdr:from>
    <xdr:to>
      <xdr:col>5</xdr:col>
      <xdr:colOff>723900</xdr:colOff>
      <xdr:row>9</xdr:row>
      <xdr:rowOff>28575</xdr:rowOff>
    </xdr:to>
    <xdr:sp>
      <xdr:nvSpPr>
        <xdr:cNvPr id="16" name="Rectangle 21"/>
        <xdr:cNvSpPr>
          <a:spLocks/>
        </xdr:cNvSpPr>
      </xdr:nvSpPr>
      <xdr:spPr>
        <a:xfrm>
          <a:off x="5257800" y="1695450"/>
          <a:ext cx="657225" cy="266700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0</xdr:col>
      <xdr:colOff>180975</xdr:colOff>
      <xdr:row>26</xdr:row>
      <xdr:rowOff>142875</xdr:rowOff>
    </xdr:from>
    <xdr:to>
      <xdr:col>6</xdr:col>
      <xdr:colOff>457200</xdr:colOff>
      <xdr:row>47</xdr:row>
      <xdr:rowOff>47625</xdr:rowOff>
    </xdr:to>
    <xdr:graphicFrame>
      <xdr:nvGraphicFramePr>
        <xdr:cNvPr id="17" name="Chart 22"/>
        <xdr:cNvGraphicFramePr/>
      </xdr:nvGraphicFramePr>
      <xdr:xfrm>
        <a:off x="180975" y="5705475"/>
        <a:ext cx="622935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104775</xdr:colOff>
      <xdr:row>7</xdr:row>
      <xdr:rowOff>180975</xdr:rowOff>
    </xdr:from>
    <xdr:to>
      <xdr:col>4</xdr:col>
      <xdr:colOff>885825</xdr:colOff>
      <xdr:row>9</xdr:row>
      <xdr:rowOff>28575</xdr:rowOff>
    </xdr:to>
    <xdr:sp>
      <xdr:nvSpPr>
        <xdr:cNvPr id="18" name="Rectangle 23"/>
        <xdr:cNvSpPr>
          <a:spLocks/>
        </xdr:cNvSpPr>
      </xdr:nvSpPr>
      <xdr:spPr>
        <a:xfrm>
          <a:off x="4295775" y="1695450"/>
          <a:ext cx="781050" cy="266700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695325</xdr:colOff>
      <xdr:row>0</xdr:row>
      <xdr:rowOff>28575</xdr:rowOff>
    </xdr:from>
    <xdr:to>
      <xdr:col>12</xdr:col>
      <xdr:colOff>723900</xdr:colOff>
      <xdr:row>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28575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0</xdr:col>
      <xdr:colOff>762000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0</xdr:row>
      <xdr:rowOff>152400</xdr:rowOff>
    </xdr:from>
    <xdr:to>
      <xdr:col>6</xdr:col>
      <xdr:colOff>390525</xdr:colOff>
      <xdr:row>2</xdr:row>
      <xdr:rowOff>171450</xdr:rowOff>
    </xdr:to>
    <xdr:sp>
      <xdr:nvSpPr>
        <xdr:cNvPr id="3" name="Rectangle 6"/>
        <xdr:cNvSpPr>
          <a:spLocks/>
        </xdr:cNvSpPr>
      </xdr:nvSpPr>
      <xdr:spPr>
        <a:xfrm>
          <a:off x="3619500" y="152400"/>
          <a:ext cx="1504950" cy="438150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3</xdr:col>
      <xdr:colOff>342900</xdr:colOff>
      <xdr:row>4</xdr:row>
      <xdr:rowOff>9525</xdr:rowOff>
    </xdr:from>
    <xdr:to>
      <xdr:col>7</xdr:col>
      <xdr:colOff>619125</xdr:colOff>
      <xdr:row>5</xdr:row>
      <xdr:rowOff>104775</xdr:rowOff>
    </xdr:to>
    <xdr:sp>
      <xdr:nvSpPr>
        <xdr:cNvPr id="4" name="Rectangle 7"/>
        <xdr:cNvSpPr>
          <a:spLocks/>
        </xdr:cNvSpPr>
      </xdr:nvSpPr>
      <xdr:spPr>
        <a:xfrm>
          <a:off x="2790825" y="942975"/>
          <a:ext cx="3324225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CHAMPIONNAT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/ 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1</xdr:col>
      <xdr:colOff>209550</xdr:colOff>
      <xdr:row>10</xdr:row>
      <xdr:rowOff>0</xdr:rowOff>
    </xdr:from>
    <xdr:to>
      <xdr:col>3</xdr:col>
      <xdr:colOff>57150</xdr:colOff>
      <xdr:row>11</xdr:row>
      <xdr:rowOff>57150</xdr:rowOff>
    </xdr:to>
    <xdr:sp>
      <xdr:nvSpPr>
        <xdr:cNvPr id="5" name="Rectangle 8"/>
        <xdr:cNvSpPr>
          <a:spLocks/>
        </xdr:cNvSpPr>
      </xdr:nvSpPr>
      <xdr:spPr>
        <a:xfrm>
          <a:off x="971550" y="2028825"/>
          <a:ext cx="1533525" cy="26670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4</xdr:col>
      <xdr:colOff>200025</xdr:colOff>
      <xdr:row>9</xdr:row>
      <xdr:rowOff>152400</xdr:rowOff>
    </xdr:from>
    <xdr:to>
      <xdr:col>6</xdr:col>
      <xdr:colOff>76200</xdr:colOff>
      <xdr:row>11</xdr:row>
      <xdr:rowOff>57150</xdr:rowOff>
    </xdr:to>
    <xdr:sp>
      <xdr:nvSpPr>
        <xdr:cNvPr id="6" name="Rectangle 9"/>
        <xdr:cNvSpPr>
          <a:spLocks/>
        </xdr:cNvSpPr>
      </xdr:nvSpPr>
      <xdr:spPr>
        <a:xfrm>
          <a:off x="3409950" y="2009775"/>
          <a:ext cx="1400175" cy="28575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0</xdr:col>
      <xdr:colOff>171450</xdr:colOff>
      <xdr:row>10</xdr:row>
      <xdr:rowOff>133350</xdr:rowOff>
    </xdr:from>
    <xdr:to>
      <xdr:col>1</xdr:col>
      <xdr:colOff>57150</xdr:colOff>
      <xdr:row>14</xdr:row>
      <xdr:rowOff>28575</xdr:rowOff>
    </xdr:to>
    <xdr:sp>
      <xdr:nvSpPr>
        <xdr:cNvPr id="7" name="AutoShape 10"/>
        <xdr:cNvSpPr>
          <a:spLocks/>
        </xdr:cNvSpPr>
      </xdr:nvSpPr>
      <xdr:spPr>
        <a:xfrm>
          <a:off x="171450" y="2162175"/>
          <a:ext cx="647700" cy="657225"/>
        </a:xfrm>
        <a:prstGeom prst="curvedRightArrow">
          <a:avLst/>
        </a:prstGeom>
        <a:solidFill>
          <a:srgbClr val="00FF00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133350</xdr:rowOff>
    </xdr:from>
    <xdr:to>
      <xdr:col>4</xdr:col>
      <xdr:colOff>57150</xdr:colOff>
      <xdr:row>14</xdr:row>
      <xdr:rowOff>28575</xdr:rowOff>
    </xdr:to>
    <xdr:sp>
      <xdr:nvSpPr>
        <xdr:cNvPr id="8" name="AutoShape 11"/>
        <xdr:cNvSpPr>
          <a:spLocks/>
        </xdr:cNvSpPr>
      </xdr:nvSpPr>
      <xdr:spPr>
        <a:xfrm>
          <a:off x="2619375" y="2162175"/>
          <a:ext cx="647700" cy="657225"/>
        </a:xfrm>
        <a:prstGeom prst="curvedRightArrow">
          <a:avLst/>
        </a:prstGeom>
        <a:solidFill>
          <a:srgbClr val="00FF00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14</xdr:row>
      <xdr:rowOff>133350</xdr:rowOff>
    </xdr:from>
    <xdr:to>
      <xdr:col>2</xdr:col>
      <xdr:colOff>0</xdr:colOff>
      <xdr:row>16</xdr:row>
      <xdr:rowOff>19050</xdr:rowOff>
    </xdr:to>
    <xdr:sp>
      <xdr:nvSpPr>
        <xdr:cNvPr id="9" name="Rectangle 12"/>
        <xdr:cNvSpPr>
          <a:spLocks/>
        </xdr:cNvSpPr>
      </xdr:nvSpPr>
      <xdr:spPr>
        <a:xfrm>
          <a:off x="762000" y="2924175"/>
          <a:ext cx="762000" cy="2762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3</xdr:col>
      <xdr:colOff>752475</xdr:colOff>
      <xdr:row>14</xdr:row>
      <xdr:rowOff>152400</xdr:rowOff>
    </xdr:from>
    <xdr:to>
      <xdr:col>5</xdr:col>
      <xdr:colOff>9525</xdr:colOff>
      <xdr:row>16</xdr:row>
      <xdr:rowOff>38100</xdr:rowOff>
    </xdr:to>
    <xdr:sp>
      <xdr:nvSpPr>
        <xdr:cNvPr id="10" name="Rectangle 13"/>
        <xdr:cNvSpPr>
          <a:spLocks/>
        </xdr:cNvSpPr>
      </xdr:nvSpPr>
      <xdr:spPr>
        <a:xfrm>
          <a:off x="3200400" y="2943225"/>
          <a:ext cx="781050" cy="2762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714375</xdr:colOff>
      <xdr:row>10</xdr:row>
      <xdr:rowOff>0</xdr:rowOff>
    </xdr:from>
    <xdr:to>
      <xdr:col>9</xdr:col>
      <xdr:colOff>85725</xdr:colOff>
      <xdr:row>11</xdr:row>
      <xdr:rowOff>47625</xdr:rowOff>
    </xdr:to>
    <xdr:sp>
      <xdr:nvSpPr>
        <xdr:cNvPr id="11" name="Rectangle 14"/>
        <xdr:cNvSpPr>
          <a:spLocks/>
        </xdr:cNvSpPr>
      </xdr:nvSpPr>
      <xdr:spPr>
        <a:xfrm>
          <a:off x="6210300" y="2028825"/>
          <a:ext cx="895350" cy="257175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6</xdr:col>
      <xdr:colOff>600075</xdr:colOff>
      <xdr:row>10</xdr:row>
      <xdr:rowOff>95250</xdr:rowOff>
    </xdr:from>
    <xdr:to>
      <xdr:col>7</xdr:col>
      <xdr:colOff>495300</xdr:colOff>
      <xdr:row>13</xdr:row>
      <xdr:rowOff>219075</xdr:rowOff>
    </xdr:to>
    <xdr:sp>
      <xdr:nvSpPr>
        <xdr:cNvPr id="12" name="AutoShape 15"/>
        <xdr:cNvSpPr>
          <a:spLocks/>
        </xdr:cNvSpPr>
      </xdr:nvSpPr>
      <xdr:spPr>
        <a:xfrm>
          <a:off x="5334000" y="2124075"/>
          <a:ext cx="657225" cy="657225"/>
        </a:xfrm>
        <a:prstGeom prst="curvedRightArrow">
          <a:avLst/>
        </a:prstGeom>
        <a:solidFill>
          <a:srgbClr val="00FF00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14</xdr:row>
      <xdr:rowOff>142875</xdr:rowOff>
    </xdr:from>
    <xdr:to>
      <xdr:col>3</xdr:col>
      <xdr:colOff>133350</xdr:colOff>
      <xdr:row>16</xdr:row>
      <xdr:rowOff>38100</xdr:rowOff>
    </xdr:to>
    <xdr:sp>
      <xdr:nvSpPr>
        <xdr:cNvPr id="13" name="Oval 16"/>
        <xdr:cNvSpPr>
          <a:spLocks/>
        </xdr:cNvSpPr>
      </xdr:nvSpPr>
      <xdr:spPr>
        <a:xfrm>
          <a:off x="2000250" y="2933700"/>
          <a:ext cx="581025" cy="2857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14</xdr:row>
      <xdr:rowOff>152400</xdr:rowOff>
    </xdr:from>
    <xdr:to>
      <xdr:col>6</xdr:col>
      <xdr:colOff>85725</xdr:colOff>
      <xdr:row>16</xdr:row>
      <xdr:rowOff>47625</xdr:rowOff>
    </xdr:to>
    <xdr:sp>
      <xdr:nvSpPr>
        <xdr:cNvPr id="14" name="Oval 17"/>
        <xdr:cNvSpPr>
          <a:spLocks/>
        </xdr:cNvSpPr>
      </xdr:nvSpPr>
      <xdr:spPr>
        <a:xfrm>
          <a:off x="4391025" y="2943225"/>
          <a:ext cx="428625" cy="2857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85725</xdr:rowOff>
    </xdr:from>
    <xdr:to>
      <xdr:col>9</xdr:col>
      <xdr:colOff>352425</xdr:colOff>
      <xdr:row>37</xdr:row>
      <xdr:rowOff>95250</xdr:rowOff>
    </xdr:to>
    <xdr:graphicFrame>
      <xdr:nvGraphicFramePr>
        <xdr:cNvPr id="15" name="Chart 19"/>
        <xdr:cNvGraphicFramePr/>
      </xdr:nvGraphicFramePr>
      <xdr:xfrm>
        <a:off x="1533525" y="3429000"/>
        <a:ext cx="5838825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1171575</xdr:colOff>
      <xdr:row>0</xdr:row>
      <xdr:rowOff>85725</xdr:rowOff>
    </xdr:from>
    <xdr:to>
      <xdr:col>8</xdr:col>
      <xdr:colOff>876300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857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771525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1028700</xdr:colOff>
      <xdr:row>2</xdr:row>
      <xdr:rowOff>133350</xdr:rowOff>
    </xdr:from>
    <xdr:to>
      <xdr:col>6</xdr:col>
      <xdr:colOff>619125</xdr:colOff>
      <xdr:row>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2343150" y="676275"/>
          <a:ext cx="5753100" cy="409575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REPARTITION DES BUTS MARQUES</a:t>
          </a:r>
        </a:p>
      </xdr:txBody>
    </xdr:sp>
    <xdr:clientData/>
  </xdr:twoCellAnchor>
  <xdr:twoCellAnchor>
    <xdr:from>
      <xdr:col>1</xdr:col>
      <xdr:colOff>9525</xdr:colOff>
      <xdr:row>7</xdr:row>
      <xdr:rowOff>171450</xdr:rowOff>
    </xdr:from>
    <xdr:to>
      <xdr:col>1</xdr:col>
      <xdr:colOff>1181100</xdr:colOff>
      <xdr:row>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323975" y="1809750"/>
          <a:ext cx="1171575" cy="26670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2</xdr:col>
      <xdr:colOff>95250</xdr:colOff>
      <xdr:row>7</xdr:row>
      <xdr:rowOff>171450</xdr:rowOff>
    </xdr:from>
    <xdr:to>
      <xdr:col>2</xdr:col>
      <xdr:colOff>1247775</xdr:colOff>
      <xdr:row>9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2600325" y="1809750"/>
          <a:ext cx="1152525" cy="26670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3</xdr:col>
      <xdr:colOff>266700</xdr:colOff>
      <xdr:row>0</xdr:row>
      <xdr:rowOff>104775</xdr:rowOff>
    </xdr:from>
    <xdr:to>
      <xdr:col>5</xdr:col>
      <xdr:colOff>66675</xdr:colOff>
      <xdr:row>1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4038600" y="104775"/>
          <a:ext cx="2247900" cy="352425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1</xdr:col>
      <xdr:colOff>28575</xdr:colOff>
      <xdr:row>6</xdr:row>
      <xdr:rowOff>28575</xdr:rowOff>
    </xdr:from>
    <xdr:to>
      <xdr:col>3</xdr:col>
      <xdr:colOff>9525</xdr:colOff>
      <xdr:row>7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1343025" y="1466850"/>
          <a:ext cx="2438400" cy="20955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5</xdr:col>
      <xdr:colOff>28575</xdr:colOff>
      <xdr:row>6</xdr:row>
      <xdr:rowOff>28575</xdr:rowOff>
    </xdr:from>
    <xdr:to>
      <xdr:col>7</xdr:col>
      <xdr:colOff>0</xdr:colOff>
      <xdr:row>7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6248400" y="1466850"/>
          <a:ext cx="2476500" cy="21907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6</xdr:col>
      <xdr:colOff>57150</xdr:colOff>
      <xdr:row>7</xdr:row>
      <xdr:rowOff>171450</xdr:rowOff>
    </xdr:from>
    <xdr:to>
      <xdr:col>7</xdr:col>
      <xdr:colOff>0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534275" y="1809750"/>
          <a:ext cx="1190625" cy="23812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5</xdr:col>
      <xdr:colOff>28575</xdr:colOff>
      <xdr:row>8</xdr:row>
      <xdr:rowOff>0</xdr:rowOff>
    </xdr:from>
    <xdr:to>
      <xdr:col>6</xdr:col>
      <xdr:colOff>28575</xdr:colOff>
      <xdr:row>9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6248400" y="1809750"/>
          <a:ext cx="1257300" cy="24765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0</xdr:col>
      <xdr:colOff>28575</xdr:colOff>
      <xdr:row>9</xdr:row>
      <xdr:rowOff>200025</xdr:rowOff>
    </xdr:from>
    <xdr:to>
      <xdr:col>0</xdr:col>
      <xdr:colOff>1266825</xdr:colOff>
      <xdr:row>11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8575" y="2247900"/>
          <a:ext cx="1238250" cy="2476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0</xdr:col>
      <xdr:colOff>28575</xdr:colOff>
      <xdr:row>12</xdr:row>
      <xdr:rowOff>0</xdr:rowOff>
    </xdr:from>
    <xdr:to>
      <xdr:col>0</xdr:col>
      <xdr:colOff>1266825</xdr:colOff>
      <xdr:row>13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28575" y="2733675"/>
          <a:ext cx="1238250" cy="2762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2/4</a:t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0</xdr:col>
      <xdr:colOff>1266825</xdr:colOff>
      <xdr:row>15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3209925"/>
          <a:ext cx="1266825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3</xdr:col>
      <xdr:colOff>1171575</xdr:colOff>
      <xdr:row>9</xdr:row>
      <xdr:rowOff>200025</xdr:rowOff>
    </xdr:from>
    <xdr:to>
      <xdr:col>4</xdr:col>
      <xdr:colOff>1219200</xdr:colOff>
      <xdr:row>11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943475" y="2247900"/>
          <a:ext cx="1238250" cy="2476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3</xdr:col>
      <xdr:colOff>1171575</xdr:colOff>
      <xdr:row>12</xdr:row>
      <xdr:rowOff>0</xdr:rowOff>
    </xdr:from>
    <xdr:to>
      <xdr:col>4</xdr:col>
      <xdr:colOff>1219200</xdr:colOff>
      <xdr:row>13</xdr:row>
      <xdr:rowOff>38100</xdr:rowOff>
    </xdr:to>
    <xdr:sp>
      <xdr:nvSpPr>
        <xdr:cNvPr id="15" name="Rectangle 15"/>
        <xdr:cNvSpPr>
          <a:spLocks/>
        </xdr:cNvSpPr>
      </xdr:nvSpPr>
      <xdr:spPr>
        <a:xfrm>
          <a:off x="4943475" y="2733675"/>
          <a:ext cx="1238250" cy="2762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2/4</a:t>
          </a:r>
        </a:p>
      </xdr:txBody>
    </xdr:sp>
    <xdr:clientData/>
  </xdr:twoCellAnchor>
  <xdr:twoCellAnchor>
    <xdr:from>
      <xdr:col>3</xdr:col>
      <xdr:colOff>1143000</xdr:colOff>
      <xdr:row>14</xdr:row>
      <xdr:rowOff>9525</xdr:rowOff>
    </xdr:from>
    <xdr:to>
      <xdr:col>4</xdr:col>
      <xdr:colOff>1219200</xdr:colOff>
      <xdr:row>15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914900" y="3209925"/>
          <a:ext cx="1266825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4</xdr:col>
      <xdr:colOff>333375</xdr:colOff>
      <xdr:row>16</xdr:row>
      <xdr:rowOff>133350</xdr:rowOff>
    </xdr:from>
    <xdr:to>
      <xdr:col>4</xdr:col>
      <xdr:colOff>952500</xdr:colOff>
      <xdr:row>18</xdr:row>
      <xdr:rowOff>76200</xdr:rowOff>
    </xdr:to>
    <xdr:sp>
      <xdr:nvSpPr>
        <xdr:cNvPr id="17" name="Rectangle 17"/>
        <xdr:cNvSpPr>
          <a:spLocks/>
        </xdr:cNvSpPr>
      </xdr:nvSpPr>
      <xdr:spPr>
        <a:xfrm>
          <a:off x="5295900" y="3724275"/>
          <a:ext cx="619125" cy="36195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285750</xdr:colOff>
      <xdr:row>16</xdr:row>
      <xdr:rowOff>142875</xdr:rowOff>
    </xdr:from>
    <xdr:to>
      <xdr:col>0</xdr:col>
      <xdr:colOff>933450</xdr:colOff>
      <xdr:row>18</xdr:row>
      <xdr:rowOff>76200</xdr:rowOff>
    </xdr:to>
    <xdr:sp>
      <xdr:nvSpPr>
        <xdr:cNvPr id="18" name="Rectangle 18"/>
        <xdr:cNvSpPr>
          <a:spLocks/>
        </xdr:cNvSpPr>
      </xdr:nvSpPr>
      <xdr:spPr>
        <a:xfrm>
          <a:off x="285750" y="3733800"/>
          <a:ext cx="647700" cy="352425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1</xdr:col>
      <xdr:colOff>409575</xdr:colOff>
      <xdr:row>17</xdr:row>
      <xdr:rowOff>9525</xdr:rowOff>
    </xdr:from>
    <xdr:to>
      <xdr:col>1</xdr:col>
      <xdr:colOff>771525</xdr:colOff>
      <xdr:row>18</xdr:row>
      <xdr:rowOff>28575</xdr:rowOff>
    </xdr:to>
    <xdr:sp>
      <xdr:nvSpPr>
        <xdr:cNvPr id="19" name="Oval 19"/>
        <xdr:cNvSpPr>
          <a:spLocks/>
        </xdr:cNvSpPr>
      </xdr:nvSpPr>
      <xdr:spPr>
        <a:xfrm>
          <a:off x="1724025" y="3762375"/>
          <a:ext cx="361950" cy="2762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17</xdr:row>
      <xdr:rowOff>0</xdr:rowOff>
    </xdr:from>
    <xdr:to>
      <xdr:col>2</xdr:col>
      <xdr:colOff>819150</xdr:colOff>
      <xdr:row>18</xdr:row>
      <xdr:rowOff>19050</xdr:rowOff>
    </xdr:to>
    <xdr:sp>
      <xdr:nvSpPr>
        <xdr:cNvPr id="20" name="Oval 20"/>
        <xdr:cNvSpPr>
          <a:spLocks/>
        </xdr:cNvSpPr>
      </xdr:nvSpPr>
      <xdr:spPr>
        <a:xfrm>
          <a:off x="2962275" y="3752850"/>
          <a:ext cx="361950" cy="2762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17</xdr:row>
      <xdr:rowOff>0</xdr:rowOff>
    </xdr:from>
    <xdr:to>
      <xdr:col>5</xdr:col>
      <xdr:colOff>819150</xdr:colOff>
      <xdr:row>18</xdr:row>
      <xdr:rowOff>19050</xdr:rowOff>
    </xdr:to>
    <xdr:sp>
      <xdr:nvSpPr>
        <xdr:cNvPr id="21" name="Oval 21"/>
        <xdr:cNvSpPr>
          <a:spLocks/>
        </xdr:cNvSpPr>
      </xdr:nvSpPr>
      <xdr:spPr>
        <a:xfrm>
          <a:off x="6677025" y="3752850"/>
          <a:ext cx="361950" cy="2762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17</xdr:row>
      <xdr:rowOff>0</xdr:rowOff>
    </xdr:from>
    <xdr:to>
      <xdr:col>6</xdr:col>
      <xdr:colOff>800100</xdr:colOff>
      <xdr:row>18</xdr:row>
      <xdr:rowOff>19050</xdr:rowOff>
    </xdr:to>
    <xdr:sp>
      <xdr:nvSpPr>
        <xdr:cNvPr id="22" name="Oval 22"/>
        <xdr:cNvSpPr>
          <a:spLocks/>
        </xdr:cNvSpPr>
      </xdr:nvSpPr>
      <xdr:spPr>
        <a:xfrm>
          <a:off x="7915275" y="3752850"/>
          <a:ext cx="361950" cy="2762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161925</xdr:rowOff>
    </xdr:from>
    <xdr:to>
      <xdr:col>1</xdr:col>
      <xdr:colOff>1181100</xdr:colOff>
      <xdr:row>46</xdr:row>
      <xdr:rowOff>28575</xdr:rowOff>
    </xdr:to>
    <xdr:sp>
      <xdr:nvSpPr>
        <xdr:cNvPr id="23" name="Rectangle 23"/>
        <xdr:cNvSpPr>
          <a:spLocks/>
        </xdr:cNvSpPr>
      </xdr:nvSpPr>
      <xdr:spPr>
        <a:xfrm>
          <a:off x="1323975" y="8810625"/>
          <a:ext cx="1171575" cy="23812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2</xdr:col>
      <xdr:colOff>95250</xdr:colOff>
      <xdr:row>44</xdr:row>
      <xdr:rowOff>161925</xdr:rowOff>
    </xdr:from>
    <xdr:to>
      <xdr:col>2</xdr:col>
      <xdr:colOff>1247775</xdr:colOff>
      <xdr:row>46</xdr:row>
      <xdr:rowOff>28575</xdr:rowOff>
    </xdr:to>
    <xdr:sp>
      <xdr:nvSpPr>
        <xdr:cNvPr id="24" name="Rectangle 24"/>
        <xdr:cNvSpPr>
          <a:spLocks/>
        </xdr:cNvSpPr>
      </xdr:nvSpPr>
      <xdr:spPr>
        <a:xfrm>
          <a:off x="2600325" y="8810625"/>
          <a:ext cx="1152525" cy="23812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1</xdr:col>
      <xdr:colOff>28575</xdr:colOff>
      <xdr:row>43</xdr:row>
      <xdr:rowOff>28575</xdr:rowOff>
    </xdr:from>
    <xdr:to>
      <xdr:col>3</xdr:col>
      <xdr:colOff>9525</xdr:colOff>
      <xdr:row>44</xdr:row>
      <xdr:rowOff>38100</xdr:rowOff>
    </xdr:to>
    <xdr:sp>
      <xdr:nvSpPr>
        <xdr:cNvPr id="25" name="Rectangle 25"/>
        <xdr:cNvSpPr>
          <a:spLocks/>
        </xdr:cNvSpPr>
      </xdr:nvSpPr>
      <xdr:spPr>
        <a:xfrm>
          <a:off x="1343025" y="8515350"/>
          <a:ext cx="2438400" cy="17145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5</xdr:col>
      <xdr:colOff>28575</xdr:colOff>
      <xdr:row>43</xdr:row>
      <xdr:rowOff>28575</xdr:rowOff>
    </xdr:from>
    <xdr:to>
      <xdr:col>7</xdr:col>
      <xdr:colOff>0</xdr:colOff>
      <xdr:row>44</xdr:row>
      <xdr:rowOff>47625</xdr:rowOff>
    </xdr:to>
    <xdr:sp>
      <xdr:nvSpPr>
        <xdr:cNvPr id="26" name="Rectangle 26"/>
        <xdr:cNvSpPr>
          <a:spLocks/>
        </xdr:cNvSpPr>
      </xdr:nvSpPr>
      <xdr:spPr>
        <a:xfrm>
          <a:off x="6248400" y="8515350"/>
          <a:ext cx="2476500" cy="18097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6</xdr:col>
      <xdr:colOff>57150</xdr:colOff>
      <xdr:row>44</xdr:row>
      <xdr:rowOff>161925</xdr:rowOff>
    </xdr:from>
    <xdr:to>
      <xdr:col>7</xdr:col>
      <xdr:colOff>0</xdr:colOff>
      <xdr:row>46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7534275" y="8810625"/>
          <a:ext cx="1190625" cy="20955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5</xdr:col>
      <xdr:colOff>28575</xdr:colOff>
      <xdr:row>45</xdr:row>
      <xdr:rowOff>0</xdr:rowOff>
    </xdr:from>
    <xdr:to>
      <xdr:col>6</xdr:col>
      <xdr:colOff>28575</xdr:colOff>
      <xdr:row>45</xdr:row>
      <xdr:rowOff>200025</xdr:rowOff>
    </xdr:to>
    <xdr:sp>
      <xdr:nvSpPr>
        <xdr:cNvPr id="28" name="Rectangle 28"/>
        <xdr:cNvSpPr>
          <a:spLocks/>
        </xdr:cNvSpPr>
      </xdr:nvSpPr>
      <xdr:spPr>
        <a:xfrm>
          <a:off x="6248400" y="8810625"/>
          <a:ext cx="1257300" cy="20002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0</xdr:col>
      <xdr:colOff>28575</xdr:colOff>
      <xdr:row>46</xdr:row>
      <xdr:rowOff>200025</xdr:rowOff>
    </xdr:from>
    <xdr:to>
      <xdr:col>0</xdr:col>
      <xdr:colOff>1266825</xdr:colOff>
      <xdr:row>48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28575" y="9220200"/>
          <a:ext cx="1238250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0</xdr:col>
      <xdr:colOff>28575</xdr:colOff>
      <xdr:row>49</xdr:row>
      <xdr:rowOff>0</xdr:rowOff>
    </xdr:from>
    <xdr:to>
      <xdr:col>0</xdr:col>
      <xdr:colOff>1266825</xdr:colOff>
      <xdr:row>50</xdr:row>
      <xdr:rowOff>38100</xdr:rowOff>
    </xdr:to>
    <xdr:sp>
      <xdr:nvSpPr>
        <xdr:cNvPr id="30" name="Rectangle 30"/>
        <xdr:cNvSpPr>
          <a:spLocks/>
        </xdr:cNvSpPr>
      </xdr:nvSpPr>
      <xdr:spPr>
        <a:xfrm>
          <a:off x="28575" y="9677400"/>
          <a:ext cx="12382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0</xdr:col>
      <xdr:colOff>1266825</xdr:colOff>
      <xdr:row>52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10144125"/>
          <a:ext cx="1266825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3</xdr:col>
      <xdr:colOff>1171575</xdr:colOff>
      <xdr:row>46</xdr:row>
      <xdr:rowOff>200025</xdr:rowOff>
    </xdr:from>
    <xdr:to>
      <xdr:col>4</xdr:col>
      <xdr:colOff>1219200</xdr:colOff>
      <xdr:row>48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943475" y="9220200"/>
          <a:ext cx="1238250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3</xdr:col>
      <xdr:colOff>1171575</xdr:colOff>
      <xdr:row>49</xdr:row>
      <xdr:rowOff>0</xdr:rowOff>
    </xdr:from>
    <xdr:to>
      <xdr:col>4</xdr:col>
      <xdr:colOff>1219200</xdr:colOff>
      <xdr:row>50</xdr:row>
      <xdr:rowOff>38100</xdr:rowOff>
    </xdr:to>
    <xdr:sp>
      <xdr:nvSpPr>
        <xdr:cNvPr id="33" name="Rectangle 33"/>
        <xdr:cNvSpPr>
          <a:spLocks/>
        </xdr:cNvSpPr>
      </xdr:nvSpPr>
      <xdr:spPr>
        <a:xfrm>
          <a:off x="4943475" y="9677400"/>
          <a:ext cx="12382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3</xdr:col>
      <xdr:colOff>1143000</xdr:colOff>
      <xdr:row>51</xdr:row>
      <xdr:rowOff>9525</xdr:rowOff>
    </xdr:from>
    <xdr:to>
      <xdr:col>4</xdr:col>
      <xdr:colOff>1219200</xdr:colOff>
      <xdr:row>52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914900" y="10144125"/>
          <a:ext cx="1266825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4</xdr:col>
      <xdr:colOff>333375</xdr:colOff>
      <xdr:row>53</xdr:row>
      <xdr:rowOff>133350</xdr:rowOff>
    </xdr:from>
    <xdr:to>
      <xdr:col>4</xdr:col>
      <xdr:colOff>952500</xdr:colOff>
      <xdr:row>55</xdr:row>
      <xdr:rowOff>76200</xdr:rowOff>
    </xdr:to>
    <xdr:sp>
      <xdr:nvSpPr>
        <xdr:cNvPr id="35" name="Rectangle 35"/>
        <xdr:cNvSpPr>
          <a:spLocks/>
        </xdr:cNvSpPr>
      </xdr:nvSpPr>
      <xdr:spPr>
        <a:xfrm>
          <a:off x="5295900" y="10658475"/>
          <a:ext cx="619125" cy="36195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285750</xdr:colOff>
      <xdr:row>53</xdr:row>
      <xdr:rowOff>142875</xdr:rowOff>
    </xdr:from>
    <xdr:to>
      <xdr:col>0</xdr:col>
      <xdr:colOff>933450</xdr:colOff>
      <xdr:row>55</xdr:row>
      <xdr:rowOff>76200</xdr:rowOff>
    </xdr:to>
    <xdr:sp>
      <xdr:nvSpPr>
        <xdr:cNvPr id="36" name="Rectangle 36"/>
        <xdr:cNvSpPr>
          <a:spLocks/>
        </xdr:cNvSpPr>
      </xdr:nvSpPr>
      <xdr:spPr>
        <a:xfrm>
          <a:off x="285750" y="10668000"/>
          <a:ext cx="647700" cy="352425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1</xdr:col>
      <xdr:colOff>409575</xdr:colOff>
      <xdr:row>54</xdr:row>
      <xdr:rowOff>9525</xdr:rowOff>
    </xdr:from>
    <xdr:to>
      <xdr:col>1</xdr:col>
      <xdr:colOff>771525</xdr:colOff>
      <xdr:row>55</xdr:row>
      <xdr:rowOff>28575</xdr:rowOff>
    </xdr:to>
    <xdr:sp>
      <xdr:nvSpPr>
        <xdr:cNvPr id="37" name="Oval 37"/>
        <xdr:cNvSpPr>
          <a:spLocks/>
        </xdr:cNvSpPr>
      </xdr:nvSpPr>
      <xdr:spPr>
        <a:xfrm>
          <a:off x="1724025" y="10696575"/>
          <a:ext cx="361950" cy="2762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54</xdr:row>
      <xdr:rowOff>0</xdr:rowOff>
    </xdr:from>
    <xdr:to>
      <xdr:col>2</xdr:col>
      <xdr:colOff>819150</xdr:colOff>
      <xdr:row>55</xdr:row>
      <xdr:rowOff>19050</xdr:rowOff>
    </xdr:to>
    <xdr:sp>
      <xdr:nvSpPr>
        <xdr:cNvPr id="38" name="Oval 38"/>
        <xdr:cNvSpPr>
          <a:spLocks/>
        </xdr:cNvSpPr>
      </xdr:nvSpPr>
      <xdr:spPr>
        <a:xfrm>
          <a:off x="2962275" y="10687050"/>
          <a:ext cx="361950" cy="2762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54</xdr:row>
      <xdr:rowOff>0</xdr:rowOff>
    </xdr:from>
    <xdr:to>
      <xdr:col>5</xdr:col>
      <xdr:colOff>819150</xdr:colOff>
      <xdr:row>55</xdr:row>
      <xdr:rowOff>19050</xdr:rowOff>
    </xdr:to>
    <xdr:sp>
      <xdr:nvSpPr>
        <xdr:cNvPr id="39" name="Oval 39"/>
        <xdr:cNvSpPr>
          <a:spLocks/>
        </xdr:cNvSpPr>
      </xdr:nvSpPr>
      <xdr:spPr>
        <a:xfrm>
          <a:off x="6677025" y="10687050"/>
          <a:ext cx="361950" cy="2762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54</xdr:row>
      <xdr:rowOff>0</xdr:rowOff>
    </xdr:from>
    <xdr:to>
      <xdr:col>6</xdr:col>
      <xdr:colOff>800100</xdr:colOff>
      <xdr:row>55</xdr:row>
      <xdr:rowOff>19050</xdr:rowOff>
    </xdr:to>
    <xdr:sp>
      <xdr:nvSpPr>
        <xdr:cNvPr id="40" name="Oval 40"/>
        <xdr:cNvSpPr>
          <a:spLocks/>
        </xdr:cNvSpPr>
      </xdr:nvSpPr>
      <xdr:spPr>
        <a:xfrm>
          <a:off x="7915275" y="10687050"/>
          <a:ext cx="361950" cy="2762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16</xdr:row>
      <xdr:rowOff>95250</xdr:rowOff>
    </xdr:from>
    <xdr:to>
      <xdr:col>3</xdr:col>
      <xdr:colOff>885825</xdr:colOff>
      <xdr:row>18</xdr:row>
      <xdr:rowOff>123825</xdr:rowOff>
    </xdr:to>
    <xdr:sp>
      <xdr:nvSpPr>
        <xdr:cNvPr id="41" name="AutoShape 41"/>
        <xdr:cNvSpPr>
          <a:spLocks/>
        </xdr:cNvSpPr>
      </xdr:nvSpPr>
      <xdr:spPr>
        <a:xfrm>
          <a:off x="4095750" y="3686175"/>
          <a:ext cx="561975" cy="447675"/>
        </a:xfrm>
        <a:prstGeom prst="star16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16</xdr:row>
      <xdr:rowOff>85725</xdr:rowOff>
    </xdr:from>
    <xdr:to>
      <xdr:col>7</xdr:col>
      <xdr:colOff>885825</xdr:colOff>
      <xdr:row>18</xdr:row>
      <xdr:rowOff>114300</xdr:rowOff>
    </xdr:to>
    <xdr:sp>
      <xdr:nvSpPr>
        <xdr:cNvPr id="42" name="AutoShape 42"/>
        <xdr:cNvSpPr>
          <a:spLocks/>
        </xdr:cNvSpPr>
      </xdr:nvSpPr>
      <xdr:spPr>
        <a:xfrm>
          <a:off x="9048750" y="3676650"/>
          <a:ext cx="561975" cy="447675"/>
        </a:xfrm>
        <a:prstGeom prst="star16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38100</xdr:rowOff>
    </xdr:from>
    <xdr:to>
      <xdr:col>7</xdr:col>
      <xdr:colOff>885825</xdr:colOff>
      <xdr:row>55</xdr:row>
      <xdr:rowOff>123825</xdr:rowOff>
    </xdr:to>
    <xdr:sp>
      <xdr:nvSpPr>
        <xdr:cNvPr id="43" name="AutoShape 43"/>
        <xdr:cNvSpPr>
          <a:spLocks/>
        </xdr:cNvSpPr>
      </xdr:nvSpPr>
      <xdr:spPr>
        <a:xfrm>
          <a:off x="9048750" y="10563225"/>
          <a:ext cx="561975" cy="504825"/>
        </a:xfrm>
        <a:prstGeom prst="star16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53</xdr:row>
      <xdr:rowOff>57150</xdr:rowOff>
    </xdr:from>
    <xdr:to>
      <xdr:col>3</xdr:col>
      <xdr:colOff>885825</xdr:colOff>
      <xdr:row>55</xdr:row>
      <xdr:rowOff>142875</xdr:rowOff>
    </xdr:to>
    <xdr:sp>
      <xdr:nvSpPr>
        <xdr:cNvPr id="44" name="AutoShape 44"/>
        <xdr:cNvSpPr>
          <a:spLocks/>
        </xdr:cNvSpPr>
      </xdr:nvSpPr>
      <xdr:spPr>
        <a:xfrm>
          <a:off x="4095750" y="10582275"/>
          <a:ext cx="561975" cy="504825"/>
        </a:xfrm>
        <a:prstGeom prst="star16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40</xdr:row>
      <xdr:rowOff>28575</xdr:rowOff>
    </xdr:from>
    <xdr:to>
      <xdr:col>6</xdr:col>
      <xdr:colOff>619125</xdr:colOff>
      <xdr:row>41</xdr:row>
      <xdr:rowOff>123825</xdr:rowOff>
    </xdr:to>
    <xdr:sp>
      <xdr:nvSpPr>
        <xdr:cNvPr id="45" name="Rectangle 45"/>
        <xdr:cNvSpPr>
          <a:spLocks/>
        </xdr:cNvSpPr>
      </xdr:nvSpPr>
      <xdr:spPr>
        <a:xfrm>
          <a:off x="2343150" y="7962900"/>
          <a:ext cx="575310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REPARTITION DES BUTS ENCAISSES</a:t>
          </a:r>
        </a:p>
      </xdr:txBody>
    </xdr:sp>
    <xdr:clientData/>
  </xdr:twoCellAnchor>
  <xdr:twoCellAnchor>
    <xdr:from>
      <xdr:col>3</xdr:col>
      <xdr:colOff>304800</xdr:colOff>
      <xdr:row>38</xdr:row>
      <xdr:rowOff>38100</xdr:rowOff>
    </xdr:from>
    <xdr:to>
      <xdr:col>5</xdr:col>
      <xdr:colOff>104775</xdr:colOff>
      <xdr:row>39</xdr:row>
      <xdr:rowOff>66675</xdr:rowOff>
    </xdr:to>
    <xdr:sp>
      <xdr:nvSpPr>
        <xdr:cNvPr id="46" name="Rectangle 46"/>
        <xdr:cNvSpPr>
          <a:spLocks/>
        </xdr:cNvSpPr>
      </xdr:nvSpPr>
      <xdr:spPr>
        <a:xfrm>
          <a:off x="4076700" y="7515225"/>
          <a:ext cx="2247900" cy="257175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 editAs="oneCell">
    <xdr:from>
      <xdr:col>0</xdr:col>
      <xdr:colOff>28575</xdr:colOff>
      <xdr:row>39</xdr:row>
      <xdr:rowOff>47625</xdr:rowOff>
    </xdr:from>
    <xdr:to>
      <xdr:col>0</xdr:col>
      <xdr:colOff>800100</xdr:colOff>
      <xdr:row>43</xdr:row>
      <xdr:rowOff>114300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75335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39</xdr:row>
      <xdr:rowOff>66675</xdr:rowOff>
    </xdr:from>
    <xdr:to>
      <xdr:col>8</xdr:col>
      <xdr:colOff>914400</xdr:colOff>
      <xdr:row>43</xdr:row>
      <xdr:rowOff>95250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777240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16</xdr:row>
      <xdr:rowOff>47625</xdr:rowOff>
    </xdr:from>
    <xdr:to>
      <xdr:col>8</xdr:col>
      <xdr:colOff>847725</xdr:colOff>
      <xdr:row>18</xdr:row>
      <xdr:rowOff>76200</xdr:rowOff>
    </xdr:to>
    <xdr:sp>
      <xdr:nvSpPr>
        <xdr:cNvPr id="49" name="AutoShape 49"/>
        <xdr:cNvSpPr>
          <a:spLocks/>
        </xdr:cNvSpPr>
      </xdr:nvSpPr>
      <xdr:spPr>
        <a:xfrm>
          <a:off x="9877425" y="3638550"/>
          <a:ext cx="876300" cy="447675"/>
        </a:xfrm>
        <a:prstGeom prst="wav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53</xdr:row>
      <xdr:rowOff>38100</xdr:rowOff>
    </xdr:from>
    <xdr:to>
      <xdr:col>8</xdr:col>
      <xdr:colOff>885825</xdr:colOff>
      <xdr:row>55</xdr:row>
      <xdr:rowOff>66675</xdr:rowOff>
    </xdr:to>
    <xdr:sp>
      <xdr:nvSpPr>
        <xdr:cNvPr id="50" name="AutoShape 50"/>
        <xdr:cNvSpPr>
          <a:spLocks/>
        </xdr:cNvSpPr>
      </xdr:nvSpPr>
      <xdr:spPr>
        <a:xfrm>
          <a:off x="9915525" y="10563225"/>
          <a:ext cx="876300" cy="447675"/>
        </a:xfrm>
        <a:prstGeom prst="wav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24</xdr:row>
      <xdr:rowOff>152400</xdr:rowOff>
    </xdr:from>
    <xdr:to>
      <xdr:col>0</xdr:col>
      <xdr:colOff>866775</xdr:colOff>
      <xdr:row>36</xdr:row>
      <xdr:rowOff>142875</xdr:rowOff>
    </xdr:to>
    <xdr:sp>
      <xdr:nvSpPr>
        <xdr:cNvPr id="51" name="AutoShape 53"/>
        <xdr:cNvSpPr>
          <a:spLocks/>
        </xdr:cNvSpPr>
      </xdr:nvSpPr>
      <xdr:spPr>
        <a:xfrm>
          <a:off x="295275" y="5324475"/>
          <a:ext cx="571500" cy="1933575"/>
        </a:xfrm>
        <a:prstGeom prst="downArrow">
          <a:avLst/>
        </a:prstGeom>
        <a:solidFill>
          <a:srgbClr val="00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63</xdr:row>
      <xdr:rowOff>76200</xdr:rowOff>
    </xdr:from>
    <xdr:to>
      <xdr:col>0</xdr:col>
      <xdr:colOff>866775</xdr:colOff>
      <xdr:row>75</xdr:row>
      <xdr:rowOff>123825</xdr:rowOff>
    </xdr:to>
    <xdr:sp>
      <xdr:nvSpPr>
        <xdr:cNvPr id="52" name="AutoShape 54"/>
        <xdr:cNvSpPr>
          <a:spLocks/>
        </xdr:cNvSpPr>
      </xdr:nvSpPr>
      <xdr:spPr>
        <a:xfrm>
          <a:off x="295275" y="12601575"/>
          <a:ext cx="571500" cy="1990725"/>
        </a:xfrm>
        <a:prstGeom prst="downArrow">
          <a:avLst/>
        </a:prstGeom>
        <a:solidFill>
          <a:srgbClr val="00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84</xdr:row>
      <xdr:rowOff>28575</xdr:rowOff>
    </xdr:from>
    <xdr:to>
      <xdr:col>6</xdr:col>
      <xdr:colOff>571500</xdr:colOff>
      <xdr:row>86</xdr:row>
      <xdr:rowOff>28575</xdr:rowOff>
    </xdr:to>
    <xdr:sp>
      <xdr:nvSpPr>
        <xdr:cNvPr id="53" name="Rectangle 55"/>
        <xdr:cNvSpPr>
          <a:spLocks/>
        </xdr:cNvSpPr>
      </xdr:nvSpPr>
      <xdr:spPr>
        <a:xfrm>
          <a:off x="2295525" y="15954375"/>
          <a:ext cx="575310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COMPARAISONS</a:t>
          </a:r>
        </a:p>
      </xdr:txBody>
    </xdr:sp>
    <xdr:clientData/>
  </xdr:twoCellAnchor>
  <xdr:twoCellAnchor>
    <xdr:from>
      <xdr:col>3</xdr:col>
      <xdr:colOff>257175</xdr:colOff>
      <xdr:row>80</xdr:row>
      <xdr:rowOff>66675</xdr:rowOff>
    </xdr:from>
    <xdr:to>
      <xdr:col>5</xdr:col>
      <xdr:colOff>57150</xdr:colOff>
      <xdr:row>82</xdr:row>
      <xdr:rowOff>0</xdr:rowOff>
    </xdr:to>
    <xdr:sp>
      <xdr:nvSpPr>
        <xdr:cNvPr id="54" name="Rectangle 56"/>
        <xdr:cNvSpPr>
          <a:spLocks/>
        </xdr:cNvSpPr>
      </xdr:nvSpPr>
      <xdr:spPr>
        <a:xfrm>
          <a:off x="4029075" y="15344775"/>
          <a:ext cx="2247900" cy="257175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1</xdr:col>
      <xdr:colOff>9525</xdr:colOff>
      <xdr:row>102</xdr:row>
      <xdr:rowOff>161925</xdr:rowOff>
    </xdr:from>
    <xdr:to>
      <xdr:col>1</xdr:col>
      <xdr:colOff>1181100</xdr:colOff>
      <xdr:row>104</xdr:row>
      <xdr:rowOff>28575</xdr:rowOff>
    </xdr:to>
    <xdr:sp>
      <xdr:nvSpPr>
        <xdr:cNvPr id="55" name="Rectangle 57"/>
        <xdr:cNvSpPr>
          <a:spLocks/>
        </xdr:cNvSpPr>
      </xdr:nvSpPr>
      <xdr:spPr>
        <a:xfrm>
          <a:off x="1323975" y="19583400"/>
          <a:ext cx="1171575" cy="19050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3</xdr:col>
      <xdr:colOff>28575</xdr:colOff>
      <xdr:row>103</xdr:row>
      <xdr:rowOff>0</xdr:rowOff>
    </xdr:from>
    <xdr:to>
      <xdr:col>4</xdr:col>
      <xdr:colOff>0</xdr:colOff>
      <xdr:row>104</xdr:row>
      <xdr:rowOff>9525</xdr:rowOff>
    </xdr:to>
    <xdr:sp>
      <xdr:nvSpPr>
        <xdr:cNvPr id="56" name="Rectangle 58"/>
        <xdr:cNvSpPr>
          <a:spLocks/>
        </xdr:cNvSpPr>
      </xdr:nvSpPr>
      <xdr:spPr>
        <a:xfrm>
          <a:off x="3800475" y="19583400"/>
          <a:ext cx="1162050" cy="17145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28575</xdr:colOff>
      <xdr:row>105</xdr:row>
      <xdr:rowOff>0</xdr:rowOff>
    </xdr:from>
    <xdr:to>
      <xdr:col>0</xdr:col>
      <xdr:colOff>1266825</xdr:colOff>
      <xdr:row>106</xdr:row>
      <xdr:rowOff>0</xdr:rowOff>
    </xdr:to>
    <xdr:sp>
      <xdr:nvSpPr>
        <xdr:cNvPr id="57" name="Rectangle 59"/>
        <xdr:cNvSpPr>
          <a:spLocks/>
        </xdr:cNvSpPr>
      </xdr:nvSpPr>
      <xdr:spPr>
        <a:xfrm>
          <a:off x="28575" y="19907250"/>
          <a:ext cx="1238250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0</xdr:col>
      <xdr:colOff>28575</xdr:colOff>
      <xdr:row>107</xdr:row>
      <xdr:rowOff>0</xdr:rowOff>
    </xdr:from>
    <xdr:to>
      <xdr:col>0</xdr:col>
      <xdr:colOff>1266825</xdr:colOff>
      <xdr:row>108</xdr:row>
      <xdr:rowOff>38100</xdr:rowOff>
    </xdr:to>
    <xdr:sp>
      <xdr:nvSpPr>
        <xdr:cNvPr id="58" name="Rectangle 60"/>
        <xdr:cNvSpPr>
          <a:spLocks/>
        </xdr:cNvSpPr>
      </xdr:nvSpPr>
      <xdr:spPr>
        <a:xfrm>
          <a:off x="28575" y="20364450"/>
          <a:ext cx="12382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2/4</a:t>
          </a:r>
        </a:p>
      </xdr:txBody>
    </xdr:sp>
    <xdr:clientData/>
  </xdr:twoCellAnchor>
  <xdr:twoCellAnchor>
    <xdr:from>
      <xdr:col>0</xdr:col>
      <xdr:colOff>0</xdr:colOff>
      <xdr:row>109</xdr:row>
      <xdr:rowOff>9525</xdr:rowOff>
    </xdr:from>
    <xdr:to>
      <xdr:col>0</xdr:col>
      <xdr:colOff>1266825</xdr:colOff>
      <xdr:row>110</xdr:row>
      <xdr:rowOff>0</xdr:rowOff>
    </xdr:to>
    <xdr:sp>
      <xdr:nvSpPr>
        <xdr:cNvPr id="59" name="Rectangle 61"/>
        <xdr:cNvSpPr>
          <a:spLocks/>
        </xdr:cNvSpPr>
      </xdr:nvSpPr>
      <xdr:spPr>
        <a:xfrm>
          <a:off x="0" y="20831175"/>
          <a:ext cx="1266825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2</xdr:col>
      <xdr:colOff>28575</xdr:colOff>
      <xdr:row>105</xdr:row>
      <xdr:rowOff>0</xdr:rowOff>
    </xdr:from>
    <xdr:to>
      <xdr:col>3</xdr:col>
      <xdr:colOff>9525</xdr:colOff>
      <xdr:row>106</xdr:row>
      <xdr:rowOff>0</xdr:rowOff>
    </xdr:to>
    <xdr:sp>
      <xdr:nvSpPr>
        <xdr:cNvPr id="60" name="Rectangle 62"/>
        <xdr:cNvSpPr>
          <a:spLocks/>
        </xdr:cNvSpPr>
      </xdr:nvSpPr>
      <xdr:spPr>
        <a:xfrm>
          <a:off x="2533650" y="19907250"/>
          <a:ext cx="1247775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2</xdr:col>
      <xdr:colOff>28575</xdr:colOff>
      <xdr:row>107</xdr:row>
      <xdr:rowOff>0</xdr:rowOff>
    </xdr:from>
    <xdr:to>
      <xdr:col>3</xdr:col>
      <xdr:colOff>9525</xdr:colOff>
      <xdr:row>108</xdr:row>
      <xdr:rowOff>38100</xdr:rowOff>
    </xdr:to>
    <xdr:sp>
      <xdr:nvSpPr>
        <xdr:cNvPr id="61" name="Rectangle 63"/>
        <xdr:cNvSpPr>
          <a:spLocks/>
        </xdr:cNvSpPr>
      </xdr:nvSpPr>
      <xdr:spPr>
        <a:xfrm>
          <a:off x="2533650" y="20364450"/>
          <a:ext cx="1247775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2</xdr:col>
      <xdr:colOff>0</xdr:colOff>
      <xdr:row>109</xdr:row>
      <xdr:rowOff>9525</xdr:rowOff>
    </xdr:from>
    <xdr:to>
      <xdr:col>3</xdr:col>
      <xdr:colOff>9525</xdr:colOff>
      <xdr:row>110</xdr:row>
      <xdr:rowOff>0</xdr:rowOff>
    </xdr:to>
    <xdr:sp>
      <xdr:nvSpPr>
        <xdr:cNvPr id="62" name="Rectangle 64"/>
        <xdr:cNvSpPr>
          <a:spLocks/>
        </xdr:cNvSpPr>
      </xdr:nvSpPr>
      <xdr:spPr>
        <a:xfrm>
          <a:off x="2505075" y="20831175"/>
          <a:ext cx="1276350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1</xdr:col>
      <xdr:colOff>9525</xdr:colOff>
      <xdr:row>89</xdr:row>
      <xdr:rowOff>161925</xdr:rowOff>
    </xdr:from>
    <xdr:to>
      <xdr:col>1</xdr:col>
      <xdr:colOff>1181100</xdr:colOff>
      <xdr:row>91</xdr:row>
      <xdr:rowOff>28575</xdr:rowOff>
    </xdr:to>
    <xdr:sp>
      <xdr:nvSpPr>
        <xdr:cNvPr id="63" name="Rectangle 65"/>
        <xdr:cNvSpPr>
          <a:spLocks/>
        </xdr:cNvSpPr>
      </xdr:nvSpPr>
      <xdr:spPr>
        <a:xfrm>
          <a:off x="1323975" y="16964025"/>
          <a:ext cx="1171575" cy="19050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1</xdr:col>
      <xdr:colOff>28575</xdr:colOff>
      <xdr:row>88</xdr:row>
      <xdr:rowOff>28575</xdr:rowOff>
    </xdr:from>
    <xdr:to>
      <xdr:col>3</xdr:col>
      <xdr:colOff>1171575</xdr:colOff>
      <xdr:row>89</xdr:row>
      <xdr:rowOff>28575</xdr:rowOff>
    </xdr:to>
    <xdr:sp>
      <xdr:nvSpPr>
        <xdr:cNvPr id="64" name="Rectangle 66"/>
        <xdr:cNvSpPr>
          <a:spLocks/>
        </xdr:cNvSpPr>
      </xdr:nvSpPr>
      <xdr:spPr>
        <a:xfrm>
          <a:off x="1343025" y="16602075"/>
          <a:ext cx="3600450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MI-TEMPS</a:t>
          </a:r>
        </a:p>
      </xdr:txBody>
    </xdr:sp>
    <xdr:clientData/>
  </xdr:twoCellAnchor>
  <xdr:twoCellAnchor>
    <xdr:from>
      <xdr:col>3</xdr:col>
      <xdr:colOff>38100</xdr:colOff>
      <xdr:row>90</xdr:row>
      <xdr:rowOff>0</xdr:rowOff>
    </xdr:from>
    <xdr:to>
      <xdr:col>3</xdr:col>
      <xdr:colOff>1190625</xdr:colOff>
      <xdr:row>91</xdr:row>
      <xdr:rowOff>9525</xdr:rowOff>
    </xdr:to>
    <xdr:sp>
      <xdr:nvSpPr>
        <xdr:cNvPr id="65" name="Rectangle 67"/>
        <xdr:cNvSpPr>
          <a:spLocks/>
        </xdr:cNvSpPr>
      </xdr:nvSpPr>
      <xdr:spPr>
        <a:xfrm>
          <a:off x="3810000" y="16964025"/>
          <a:ext cx="1152525" cy="17145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28575</xdr:colOff>
      <xdr:row>92</xdr:row>
      <xdr:rowOff>0</xdr:rowOff>
    </xdr:from>
    <xdr:to>
      <xdr:col>0</xdr:col>
      <xdr:colOff>1266825</xdr:colOff>
      <xdr:row>93</xdr:row>
      <xdr:rowOff>0</xdr:rowOff>
    </xdr:to>
    <xdr:sp>
      <xdr:nvSpPr>
        <xdr:cNvPr id="66" name="Rectangle 68"/>
        <xdr:cNvSpPr>
          <a:spLocks/>
        </xdr:cNvSpPr>
      </xdr:nvSpPr>
      <xdr:spPr>
        <a:xfrm>
          <a:off x="28575" y="17287875"/>
          <a:ext cx="1238250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0</xdr:col>
      <xdr:colOff>1266825</xdr:colOff>
      <xdr:row>95</xdr:row>
      <xdr:rowOff>38100</xdr:rowOff>
    </xdr:to>
    <xdr:sp>
      <xdr:nvSpPr>
        <xdr:cNvPr id="67" name="Rectangle 69"/>
        <xdr:cNvSpPr>
          <a:spLocks/>
        </xdr:cNvSpPr>
      </xdr:nvSpPr>
      <xdr:spPr>
        <a:xfrm>
          <a:off x="28575" y="17745075"/>
          <a:ext cx="12382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MARQUE2/4</a:t>
          </a:r>
        </a:p>
      </xdr:txBody>
    </xdr:sp>
    <xdr:clientData/>
  </xdr:twoCellAnchor>
  <xdr:twoCellAnchor>
    <xdr:from>
      <xdr:col>0</xdr:col>
      <xdr:colOff>0</xdr:colOff>
      <xdr:row>96</xdr:row>
      <xdr:rowOff>9525</xdr:rowOff>
    </xdr:from>
    <xdr:to>
      <xdr:col>0</xdr:col>
      <xdr:colOff>1266825</xdr:colOff>
      <xdr:row>97</xdr:row>
      <xdr:rowOff>0</xdr:rowOff>
    </xdr:to>
    <xdr:sp>
      <xdr:nvSpPr>
        <xdr:cNvPr id="68" name="Rectangle 70"/>
        <xdr:cNvSpPr>
          <a:spLocks/>
        </xdr:cNvSpPr>
      </xdr:nvSpPr>
      <xdr:spPr>
        <a:xfrm>
          <a:off x="0" y="18211800"/>
          <a:ext cx="1266825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2</xdr:col>
      <xdr:colOff>28575</xdr:colOff>
      <xdr:row>92</xdr:row>
      <xdr:rowOff>0</xdr:rowOff>
    </xdr:from>
    <xdr:to>
      <xdr:col>3</xdr:col>
      <xdr:colOff>9525</xdr:colOff>
      <xdr:row>93</xdr:row>
      <xdr:rowOff>0</xdr:rowOff>
    </xdr:to>
    <xdr:sp>
      <xdr:nvSpPr>
        <xdr:cNvPr id="69" name="Rectangle 71"/>
        <xdr:cNvSpPr>
          <a:spLocks/>
        </xdr:cNvSpPr>
      </xdr:nvSpPr>
      <xdr:spPr>
        <a:xfrm>
          <a:off x="2533650" y="17287875"/>
          <a:ext cx="1247775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2</xdr:col>
      <xdr:colOff>28575</xdr:colOff>
      <xdr:row>94</xdr:row>
      <xdr:rowOff>0</xdr:rowOff>
    </xdr:from>
    <xdr:to>
      <xdr:col>3</xdr:col>
      <xdr:colOff>9525</xdr:colOff>
      <xdr:row>95</xdr:row>
      <xdr:rowOff>38100</xdr:rowOff>
    </xdr:to>
    <xdr:sp>
      <xdr:nvSpPr>
        <xdr:cNvPr id="70" name="Rectangle 72"/>
        <xdr:cNvSpPr>
          <a:spLocks/>
        </xdr:cNvSpPr>
      </xdr:nvSpPr>
      <xdr:spPr>
        <a:xfrm>
          <a:off x="2533650" y="17745075"/>
          <a:ext cx="1247775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2</xdr:col>
      <xdr:colOff>0</xdr:colOff>
      <xdr:row>96</xdr:row>
      <xdr:rowOff>9525</xdr:rowOff>
    </xdr:from>
    <xdr:to>
      <xdr:col>3</xdr:col>
      <xdr:colOff>9525</xdr:colOff>
      <xdr:row>97</xdr:row>
      <xdr:rowOff>0</xdr:rowOff>
    </xdr:to>
    <xdr:sp>
      <xdr:nvSpPr>
        <xdr:cNvPr id="71" name="Rectangle 73"/>
        <xdr:cNvSpPr>
          <a:spLocks/>
        </xdr:cNvSpPr>
      </xdr:nvSpPr>
      <xdr:spPr>
        <a:xfrm>
          <a:off x="2505075" y="18211800"/>
          <a:ext cx="1276350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1</xdr:col>
      <xdr:colOff>28575</xdr:colOff>
      <xdr:row>101</xdr:row>
      <xdr:rowOff>28575</xdr:rowOff>
    </xdr:from>
    <xdr:to>
      <xdr:col>3</xdr:col>
      <xdr:colOff>1171575</xdr:colOff>
      <xdr:row>102</xdr:row>
      <xdr:rowOff>38100</xdr:rowOff>
    </xdr:to>
    <xdr:sp>
      <xdr:nvSpPr>
        <xdr:cNvPr id="72" name="Rectangle 74"/>
        <xdr:cNvSpPr>
          <a:spLocks/>
        </xdr:cNvSpPr>
      </xdr:nvSpPr>
      <xdr:spPr>
        <a:xfrm>
          <a:off x="1343025" y="19240500"/>
          <a:ext cx="3600450" cy="21907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MI-TEMPS</a:t>
          </a:r>
        </a:p>
      </xdr:txBody>
    </xdr:sp>
    <xdr:clientData/>
  </xdr:twoCellAnchor>
  <xdr:twoCellAnchor>
    <xdr:from>
      <xdr:col>0</xdr:col>
      <xdr:colOff>790575</xdr:colOff>
      <xdr:row>97</xdr:row>
      <xdr:rowOff>104775</xdr:rowOff>
    </xdr:from>
    <xdr:to>
      <xdr:col>1</xdr:col>
      <xdr:colOff>0</xdr:colOff>
      <xdr:row>98</xdr:row>
      <xdr:rowOff>285750</xdr:rowOff>
    </xdr:to>
    <xdr:sp>
      <xdr:nvSpPr>
        <xdr:cNvPr id="73" name="AutoShape 75"/>
        <xdr:cNvSpPr>
          <a:spLocks/>
        </xdr:cNvSpPr>
      </xdr:nvSpPr>
      <xdr:spPr>
        <a:xfrm>
          <a:off x="790575" y="18535650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97</xdr:row>
      <xdr:rowOff>104775</xdr:rowOff>
    </xdr:from>
    <xdr:to>
      <xdr:col>3</xdr:col>
      <xdr:colOff>9525</xdr:colOff>
      <xdr:row>98</xdr:row>
      <xdr:rowOff>285750</xdr:rowOff>
    </xdr:to>
    <xdr:sp>
      <xdr:nvSpPr>
        <xdr:cNvPr id="74" name="AutoShape 76"/>
        <xdr:cNvSpPr>
          <a:spLocks/>
        </xdr:cNvSpPr>
      </xdr:nvSpPr>
      <xdr:spPr>
        <a:xfrm>
          <a:off x="3257550" y="18535650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790575</xdr:colOff>
      <xdr:row>110</xdr:row>
      <xdr:rowOff>95250</xdr:rowOff>
    </xdr:from>
    <xdr:to>
      <xdr:col>1</xdr:col>
      <xdr:colOff>0</xdr:colOff>
      <xdr:row>111</xdr:row>
      <xdr:rowOff>276225</xdr:rowOff>
    </xdr:to>
    <xdr:sp>
      <xdr:nvSpPr>
        <xdr:cNvPr id="75" name="AutoShape 77"/>
        <xdr:cNvSpPr>
          <a:spLocks/>
        </xdr:cNvSpPr>
      </xdr:nvSpPr>
      <xdr:spPr>
        <a:xfrm>
          <a:off x="790575" y="21145500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110</xdr:row>
      <xdr:rowOff>95250</xdr:rowOff>
    </xdr:from>
    <xdr:to>
      <xdr:col>3</xdr:col>
      <xdr:colOff>0</xdr:colOff>
      <xdr:row>111</xdr:row>
      <xdr:rowOff>276225</xdr:rowOff>
    </xdr:to>
    <xdr:sp>
      <xdr:nvSpPr>
        <xdr:cNvPr id="76" name="AutoShape 78"/>
        <xdr:cNvSpPr>
          <a:spLocks/>
        </xdr:cNvSpPr>
      </xdr:nvSpPr>
      <xdr:spPr>
        <a:xfrm>
          <a:off x="3248025" y="21145500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90</xdr:row>
      <xdr:rowOff>0</xdr:rowOff>
    </xdr:from>
    <xdr:to>
      <xdr:col>5</xdr:col>
      <xdr:colOff>1238250</xdr:colOff>
      <xdr:row>91</xdr:row>
      <xdr:rowOff>28575</xdr:rowOff>
    </xdr:to>
    <xdr:sp>
      <xdr:nvSpPr>
        <xdr:cNvPr id="77" name="Rectangle 79"/>
        <xdr:cNvSpPr>
          <a:spLocks/>
        </xdr:cNvSpPr>
      </xdr:nvSpPr>
      <xdr:spPr>
        <a:xfrm>
          <a:off x="6248400" y="16964025"/>
          <a:ext cx="1209675" cy="190500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ECART</a:t>
          </a:r>
        </a:p>
      </xdr:txBody>
    </xdr:sp>
    <xdr:clientData/>
  </xdr:twoCellAnchor>
  <xdr:twoCellAnchor>
    <xdr:from>
      <xdr:col>5</xdr:col>
      <xdr:colOff>28575</xdr:colOff>
      <xdr:row>103</xdr:row>
      <xdr:rowOff>0</xdr:rowOff>
    </xdr:from>
    <xdr:to>
      <xdr:col>5</xdr:col>
      <xdr:colOff>1238250</xdr:colOff>
      <xdr:row>103</xdr:row>
      <xdr:rowOff>161925</xdr:rowOff>
    </xdr:to>
    <xdr:sp>
      <xdr:nvSpPr>
        <xdr:cNvPr id="78" name="Rectangle 80"/>
        <xdr:cNvSpPr>
          <a:spLocks/>
        </xdr:cNvSpPr>
      </xdr:nvSpPr>
      <xdr:spPr>
        <a:xfrm>
          <a:off x="6248400" y="19583400"/>
          <a:ext cx="1209675" cy="161925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ECART</a:t>
          </a:r>
        </a:p>
      </xdr:txBody>
    </xdr:sp>
    <xdr:clientData/>
  </xdr:twoCellAnchor>
  <xdr:twoCellAnchor>
    <xdr:from>
      <xdr:col>4</xdr:col>
      <xdr:colOff>723900</xdr:colOff>
      <xdr:row>97</xdr:row>
      <xdr:rowOff>95250</xdr:rowOff>
    </xdr:from>
    <xdr:to>
      <xdr:col>4</xdr:col>
      <xdr:colOff>1247775</xdr:colOff>
      <xdr:row>98</xdr:row>
      <xdr:rowOff>276225</xdr:rowOff>
    </xdr:to>
    <xdr:sp>
      <xdr:nvSpPr>
        <xdr:cNvPr id="79" name="AutoShape 81"/>
        <xdr:cNvSpPr>
          <a:spLocks/>
        </xdr:cNvSpPr>
      </xdr:nvSpPr>
      <xdr:spPr>
        <a:xfrm>
          <a:off x="5686425" y="18526125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110</xdr:row>
      <xdr:rowOff>85725</xdr:rowOff>
    </xdr:from>
    <xdr:to>
      <xdr:col>4</xdr:col>
      <xdr:colOff>1238250</xdr:colOff>
      <xdr:row>111</xdr:row>
      <xdr:rowOff>266700</xdr:rowOff>
    </xdr:to>
    <xdr:sp>
      <xdr:nvSpPr>
        <xdr:cNvPr id="80" name="AutoShape 82"/>
        <xdr:cNvSpPr>
          <a:spLocks/>
        </xdr:cNvSpPr>
      </xdr:nvSpPr>
      <xdr:spPr>
        <a:xfrm>
          <a:off x="5676900" y="21135975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1152525</xdr:colOff>
      <xdr:row>80</xdr:row>
      <xdr:rowOff>104775</xdr:rowOff>
    </xdr:from>
    <xdr:to>
      <xdr:col>8</xdr:col>
      <xdr:colOff>857250</xdr:colOff>
      <xdr:row>85</xdr:row>
      <xdr:rowOff>104775</xdr:rowOff>
    </xdr:to>
    <xdr:pic>
      <xdr:nvPicPr>
        <xdr:cNvPr id="8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38287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80</xdr:row>
      <xdr:rowOff>38100</xdr:rowOff>
    </xdr:from>
    <xdr:to>
      <xdr:col>0</xdr:col>
      <xdr:colOff>819150</xdr:colOff>
      <xdr:row>85</xdr:row>
      <xdr:rowOff>76200</xdr:rowOff>
    </xdr:to>
    <xdr:pic>
      <xdr:nvPicPr>
        <xdr:cNvPr id="82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531620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56</xdr:row>
      <xdr:rowOff>152400</xdr:rowOff>
    </xdr:from>
    <xdr:to>
      <xdr:col>7</xdr:col>
      <xdr:colOff>295275</xdr:colOff>
      <xdr:row>77</xdr:row>
      <xdr:rowOff>57150</xdr:rowOff>
    </xdr:to>
    <xdr:graphicFrame>
      <xdr:nvGraphicFramePr>
        <xdr:cNvPr id="83" name="Chart 85"/>
        <xdr:cNvGraphicFramePr/>
      </xdr:nvGraphicFramePr>
      <xdr:xfrm>
        <a:off x="2800350" y="11258550"/>
        <a:ext cx="621982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952500</xdr:colOff>
      <xdr:row>19</xdr:row>
      <xdr:rowOff>28575</xdr:rowOff>
    </xdr:from>
    <xdr:to>
      <xdr:col>6</xdr:col>
      <xdr:colOff>1009650</xdr:colOff>
      <xdr:row>37</xdr:row>
      <xdr:rowOff>104775</xdr:rowOff>
    </xdr:to>
    <xdr:graphicFrame>
      <xdr:nvGraphicFramePr>
        <xdr:cNvPr id="84" name="Chart 86"/>
        <xdr:cNvGraphicFramePr/>
      </xdr:nvGraphicFramePr>
      <xdr:xfrm>
        <a:off x="2266950" y="4238625"/>
        <a:ext cx="621982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28575</xdr:rowOff>
    </xdr:from>
    <xdr:to>
      <xdr:col>6</xdr:col>
      <xdr:colOff>723900</xdr:colOff>
      <xdr:row>3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857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</xdr:colOff>
      <xdr:row>3</xdr:row>
      <xdr:rowOff>66675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</xdr:row>
      <xdr:rowOff>104775</xdr:rowOff>
    </xdr:from>
    <xdr:to>
      <xdr:col>5</xdr:col>
      <xdr:colOff>438150</xdr:colOff>
      <xdr:row>4</xdr:row>
      <xdr:rowOff>38100</xdr:rowOff>
    </xdr:to>
    <xdr:sp>
      <xdr:nvSpPr>
        <xdr:cNvPr id="3" name="Rectangle 10"/>
        <xdr:cNvSpPr>
          <a:spLocks/>
        </xdr:cNvSpPr>
      </xdr:nvSpPr>
      <xdr:spPr>
        <a:xfrm>
          <a:off x="847725" y="638175"/>
          <a:ext cx="4781550" cy="409575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REPARTITION PAR TYPES DE BUTS</a:t>
          </a:r>
        </a:p>
      </xdr:txBody>
    </xdr:sp>
    <xdr:clientData/>
  </xdr:twoCellAnchor>
  <xdr:twoCellAnchor>
    <xdr:from>
      <xdr:col>2</xdr:col>
      <xdr:colOff>28575</xdr:colOff>
      <xdr:row>7</xdr:row>
      <xdr:rowOff>180975</xdr:rowOff>
    </xdr:from>
    <xdr:to>
      <xdr:col>3</xdr:col>
      <xdr:colOff>28575</xdr:colOff>
      <xdr:row>9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1924050" y="1819275"/>
          <a:ext cx="1104900" cy="24765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3</xdr:col>
      <xdr:colOff>104775</xdr:colOff>
      <xdr:row>7</xdr:row>
      <xdr:rowOff>180975</xdr:rowOff>
    </xdr:from>
    <xdr:to>
      <xdr:col>3</xdr:col>
      <xdr:colOff>1114425</xdr:colOff>
      <xdr:row>9</xdr:row>
      <xdr:rowOff>9525</xdr:rowOff>
    </xdr:to>
    <xdr:sp>
      <xdr:nvSpPr>
        <xdr:cNvPr id="5" name="Rectangle 12"/>
        <xdr:cNvSpPr>
          <a:spLocks/>
        </xdr:cNvSpPr>
      </xdr:nvSpPr>
      <xdr:spPr>
        <a:xfrm>
          <a:off x="3105150" y="1819275"/>
          <a:ext cx="1009650" cy="24765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2</xdr:col>
      <xdr:colOff>85725</xdr:colOff>
      <xdr:row>0</xdr:row>
      <xdr:rowOff>47625</xdr:rowOff>
    </xdr:from>
    <xdr:to>
      <xdr:col>3</xdr:col>
      <xdr:colOff>971550</xdr:colOff>
      <xdr:row>1</xdr:row>
      <xdr:rowOff>95250</xdr:rowOff>
    </xdr:to>
    <xdr:sp>
      <xdr:nvSpPr>
        <xdr:cNvPr id="6" name="Rectangle 13"/>
        <xdr:cNvSpPr>
          <a:spLocks/>
        </xdr:cNvSpPr>
      </xdr:nvSpPr>
      <xdr:spPr>
        <a:xfrm>
          <a:off x="1981200" y="47625"/>
          <a:ext cx="1990725" cy="342900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0</xdr:col>
      <xdr:colOff>180975</xdr:colOff>
      <xdr:row>10</xdr:row>
      <xdr:rowOff>161925</xdr:rowOff>
    </xdr:from>
    <xdr:to>
      <xdr:col>1</xdr:col>
      <xdr:colOff>914400</xdr:colOff>
      <xdr:row>12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180975" y="2457450"/>
          <a:ext cx="1495425" cy="23812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PIED DROIT</a:t>
          </a:r>
        </a:p>
      </xdr:txBody>
    </xdr:sp>
    <xdr:clientData/>
  </xdr:twoCellAnchor>
  <xdr:twoCellAnchor>
    <xdr:from>
      <xdr:col>0</xdr:col>
      <xdr:colOff>180975</xdr:colOff>
      <xdr:row>12</xdr:row>
      <xdr:rowOff>190500</xdr:rowOff>
    </xdr:from>
    <xdr:to>
      <xdr:col>1</xdr:col>
      <xdr:colOff>914400</xdr:colOff>
      <xdr:row>14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180975" y="2876550"/>
          <a:ext cx="1495425" cy="23812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PIED GAUCHE</a:t>
          </a:r>
        </a:p>
      </xdr:txBody>
    </xdr:sp>
    <xdr:clientData/>
  </xdr:twoCellAnchor>
  <xdr:twoCellAnchor>
    <xdr:from>
      <xdr:col>0</xdr:col>
      <xdr:colOff>180975</xdr:colOff>
      <xdr:row>14</xdr:row>
      <xdr:rowOff>200025</xdr:rowOff>
    </xdr:from>
    <xdr:to>
      <xdr:col>1</xdr:col>
      <xdr:colOff>914400</xdr:colOff>
      <xdr:row>16</xdr:row>
      <xdr:rowOff>9525</xdr:rowOff>
    </xdr:to>
    <xdr:sp>
      <xdr:nvSpPr>
        <xdr:cNvPr id="9" name="Rectangle 16"/>
        <xdr:cNvSpPr>
          <a:spLocks/>
        </xdr:cNvSpPr>
      </xdr:nvSpPr>
      <xdr:spPr>
        <a:xfrm>
          <a:off x="180975" y="3314700"/>
          <a:ext cx="1495425" cy="23812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TETE</a:t>
          </a:r>
        </a:p>
      </xdr:txBody>
    </xdr:sp>
    <xdr:clientData/>
  </xdr:twoCellAnchor>
  <xdr:twoCellAnchor>
    <xdr:from>
      <xdr:col>0</xdr:col>
      <xdr:colOff>180975</xdr:colOff>
      <xdr:row>17</xdr:row>
      <xdr:rowOff>9525</xdr:rowOff>
    </xdr:from>
    <xdr:to>
      <xdr:col>1</xdr:col>
      <xdr:colOff>914400</xdr:colOff>
      <xdr:row>17</xdr:row>
      <xdr:rowOff>228600</xdr:rowOff>
    </xdr:to>
    <xdr:sp>
      <xdr:nvSpPr>
        <xdr:cNvPr id="10" name="Rectangle 17"/>
        <xdr:cNvSpPr>
          <a:spLocks/>
        </xdr:cNvSpPr>
      </xdr:nvSpPr>
      <xdr:spPr>
        <a:xfrm>
          <a:off x="180975" y="3752850"/>
          <a:ext cx="1495425" cy="21907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PENALTY</a:t>
          </a:r>
        </a:p>
      </xdr:txBody>
    </xdr:sp>
    <xdr:clientData/>
  </xdr:twoCellAnchor>
  <xdr:twoCellAnchor>
    <xdr:from>
      <xdr:col>0</xdr:col>
      <xdr:colOff>190500</xdr:colOff>
      <xdr:row>18</xdr:row>
      <xdr:rowOff>200025</xdr:rowOff>
    </xdr:from>
    <xdr:to>
      <xdr:col>1</xdr:col>
      <xdr:colOff>923925</xdr:colOff>
      <xdr:row>19</xdr:row>
      <xdr:rowOff>219075</xdr:rowOff>
    </xdr:to>
    <xdr:sp>
      <xdr:nvSpPr>
        <xdr:cNvPr id="11" name="Rectangle 18"/>
        <xdr:cNvSpPr>
          <a:spLocks/>
        </xdr:cNvSpPr>
      </xdr:nvSpPr>
      <xdr:spPr>
        <a:xfrm>
          <a:off x="190500" y="4171950"/>
          <a:ext cx="1495425" cy="21907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 FRANC</a:t>
          </a:r>
        </a:p>
      </xdr:txBody>
    </xdr:sp>
    <xdr:clientData/>
  </xdr:twoCellAnchor>
  <xdr:twoCellAnchor>
    <xdr:from>
      <xdr:col>0</xdr:col>
      <xdr:colOff>200025</xdr:colOff>
      <xdr:row>21</xdr:row>
      <xdr:rowOff>0</xdr:rowOff>
    </xdr:from>
    <xdr:to>
      <xdr:col>1</xdr:col>
      <xdr:colOff>933450</xdr:colOff>
      <xdr:row>21</xdr:row>
      <xdr:rowOff>228600</xdr:rowOff>
    </xdr:to>
    <xdr:sp>
      <xdr:nvSpPr>
        <xdr:cNvPr id="12" name="Rectangle 19"/>
        <xdr:cNvSpPr>
          <a:spLocks/>
        </xdr:cNvSpPr>
      </xdr:nvSpPr>
      <xdr:spPr>
        <a:xfrm>
          <a:off x="200025" y="4600575"/>
          <a:ext cx="1495425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CSC</a:t>
          </a:r>
        </a:p>
      </xdr:txBody>
    </xdr:sp>
    <xdr:clientData/>
  </xdr:twoCellAnchor>
  <xdr:twoCellAnchor>
    <xdr:from>
      <xdr:col>0</xdr:col>
      <xdr:colOff>352425</xdr:colOff>
      <xdr:row>23</xdr:row>
      <xdr:rowOff>123825</xdr:rowOff>
    </xdr:from>
    <xdr:to>
      <xdr:col>1</xdr:col>
      <xdr:colOff>695325</xdr:colOff>
      <xdr:row>25</xdr:row>
      <xdr:rowOff>47625</xdr:rowOff>
    </xdr:to>
    <xdr:sp>
      <xdr:nvSpPr>
        <xdr:cNvPr id="13" name="Rectangle 20"/>
        <xdr:cNvSpPr>
          <a:spLocks/>
        </xdr:cNvSpPr>
      </xdr:nvSpPr>
      <xdr:spPr>
        <a:xfrm>
          <a:off x="352425" y="5153025"/>
          <a:ext cx="1104900" cy="352425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5</xdr:col>
      <xdr:colOff>66675</xdr:colOff>
      <xdr:row>7</xdr:row>
      <xdr:rowOff>180975</xdr:rowOff>
    </xdr:from>
    <xdr:to>
      <xdr:col>5</xdr:col>
      <xdr:colOff>723900</xdr:colOff>
      <xdr:row>9</xdr:row>
      <xdr:rowOff>28575</xdr:rowOff>
    </xdr:to>
    <xdr:sp>
      <xdr:nvSpPr>
        <xdr:cNvPr id="14" name="Rectangle 21"/>
        <xdr:cNvSpPr>
          <a:spLocks/>
        </xdr:cNvSpPr>
      </xdr:nvSpPr>
      <xdr:spPr>
        <a:xfrm>
          <a:off x="5257800" y="1819275"/>
          <a:ext cx="657225" cy="266700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104775</xdr:colOff>
      <xdr:row>7</xdr:row>
      <xdr:rowOff>180975</xdr:rowOff>
    </xdr:from>
    <xdr:to>
      <xdr:col>4</xdr:col>
      <xdr:colOff>885825</xdr:colOff>
      <xdr:row>9</xdr:row>
      <xdr:rowOff>28575</xdr:rowOff>
    </xdr:to>
    <xdr:sp>
      <xdr:nvSpPr>
        <xdr:cNvPr id="15" name="Rectangle 23"/>
        <xdr:cNvSpPr>
          <a:spLocks/>
        </xdr:cNvSpPr>
      </xdr:nvSpPr>
      <xdr:spPr>
        <a:xfrm>
          <a:off x="4295775" y="1819275"/>
          <a:ext cx="781050" cy="266700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66675</xdr:colOff>
      <xdr:row>27</xdr:row>
      <xdr:rowOff>190500</xdr:rowOff>
    </xdr:from>
    <xdr:to>
      <xdr:col>6</xdr:col>
      <xdr:colOff>619125</xdr:colOff>
      <xdr:row>54</xdr:row>
      <xdr:rowOff>28575</xdr:rowOff>
    </xdr:to>
    <xdr:graphicFrame>
      <xdr:nvGraphicFramePr>
        <xdr:cNvPr id="16" name="Chart 24"/>
        <xdr:cNvGraphicFramePr/>
      </xdr:nvGraphicFramePr>
      <xdr:xfrm>
        <a:off x="66675" y="6038850"/>
        <a:ext cx="6505575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104775</xdr:rowOff>
    </xdr:from>
    <xdr:to>
      <xdr:col>10</xdr:col>
      <xdr:colOff>704850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0477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771525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847725</xdr:colOff>
      <xdr:row>2</xdr:row>
      <xdr:rowOff>114300</xdr:rowOff>
    </xdr:from>
    <xdr:to>
      <xdr:col>10</xdr:col>
      <xdr:colOff>0</xdr:colOff>
      <xdr:row>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847725" y="638175"/>
          <a:ext cx="8534400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REPARTITION DES BUTS MARQUES / ENCAISSES</a:t>
          </a:r>
        </a:p>
      </xdr:txBody>
    </xdr:sp>
    <xdr:clientData/>
  </xdr:twoCellAnchor>
  <xdr:twoCellAnchor>
    <xdr:from>
      <xdr:col>1</xdr:col>
      <xdr:colOff>9525</xdr:colOff>
      <xdr:row>8</xdr:row>
      <xdr:rowOff>200025</xdr:rowOff>
    </xdr:from>
    <xdr:to>
      <xdr:col>1</xdr:col>
      <xdr:colOff>838200</xdr:colOff>
      <xdr:row>10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066800" y="2038350"/>
          <a:ext cx="828675" cy="20002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2</xdr:col>
      <xdr:colOff>95250</xdr:colOff>
      <xdr:row>8</xdr:row>
      <xdr:rowOff>200025</xdr:rowOff>
    </xdr:from>
    <xdr:to>
      <xdr:col>2</xdr:col>
      <xdr:colOff>876300</xdr:colOff>
      <xdr:row>10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1990725" y="2038350"/>
          <a:ext cx="781050" cy="20002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1</xdr:col>
      <xdr:colOff>161925</xdr:colOff>
      <xdr:row>0</xdr:row>
      <xdr:rowOff>114300</xdr:rowOff>
    </xdr:from>
    <xdr:to>
      <xdr:col>9</xdr:col>
      <xdr:colOff>523875</xdr:colOff>
      <xdr:row>1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1219200" y="114300"/>
          <a:ext cx="7867650" cy="342900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COMPARAISONS EQUIPE B / EQUIPE A</a:t>
          </a:r>
        </a:p>
      </xdr:txBody>
    </xdr:sp>
    <xdr:clientData/>
  </xdr:twoCellAnchor>
  <xdr:twoCellAnchor>
    <xdr:from>
      <xdr:col>1</xdr:col>
      <xdr:colOff>28575</xdr:colOff>
      <xdr:row>7</xdr:row>
      <xdr:rowOff>28575</xdr:rowOff>
    </xdr:from>
    <xdr:to>
      <xdr:col>3</xdr:col>
      <xdr:colOff>9525</xdr:colOff>
      <xdr:row>8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1085850" y="1628775"/>
          <a:ext cx="1695450" cy="24765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1</xdr:col>
      <xdr:colOff>28575</xdr:colOff>
      <xdr:row>23</xdr:row>
      <xdr:rowOff>28575</xdr:rowOff>
    </xdr:from>
    <xdr:to>
      <xdr:col>3</xdr:col>
      <xdr:colOff>0</xdr:colOff>
      <xdr:row>24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1085850" y="4848225"/>
          <a:ext cx="1685925" cy="24765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2</xdr:col>
      <xdr:colOff>57150</xdr:colOff>
      <xdr:row>24</xdr:row>
      <xdr:rowOff>161925</xdr:rowOff>
    </xdr:from>
    <xdr:to>
      <xdr:col>3</xdr:col>
      <xdr:colOff>0</xdr:colOff>
      <xdr:row>26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52625" y="5210175"/>
          <a:ext cx="819150" cy="23812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2</xdr:col>
      <xdr:colOff>28575</xdr:colOff>
      <xdr:row>26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1085850" y="5210175"/>
          <a:ext cx="838200" cy="24765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0</xdr:col>
      <xdr:colOff>28575</xdr:colOff>
      <xdr:row>10</xdr:row>
      <xdr:rowOff>161925</xdr:rowOff>
    </xdr:from>
    <xdr:to>
      <xdr:col>0</xdr:col>
      <xdr:colOff>1057275</xdr:colOff>
      <xdr:row>12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8575" y="2371725"/>
          <a:ext cx="1028700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0</xdr:col>
      <xdr:colOff>1057275</xdr:colOff>
      <xdr:row>14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28575" y="2828925"/>
          <a:ext cx="102870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2/4</a:t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0</xdr:col>
      <xdr:colOff>1057275</xdr:colOff>
      <xdr:row>16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3295650"/>
          <a:ext cx="1057275" cy="2476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28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8100" y="5610225"/>
          <a:ext cx="1019175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0</xdr:col>
      <xdr:colOff>38100</xdr:colOff>
      <xdr:row>29</xdr:row>
      <xdr:rowOff>0</xdr:rowOff>
    </xdr:from>
    <xdr:to>
      <xdr:col>1</xdr:col>
      <xdr:colOff>0</xdr:colOff>
      <xdr:row>30</xdr:row>
      <xdr:rowOff>38100</xdr:rowOff>
    </xdr:to>
    <xdr:sp>
      <xdr:nvSpPr>
        <xdr:cNvPr id="15" name="Rectangle 15"/>
        <xdr:cNvSpPr>
          <a:spLocks/>
        </xdr:cNvSpPr>
      </xdr:nvSpPr>
      <xdr:spPr>
        <a:xfrm>
          <a:off x="38100" y="6067425"/>
          <a:ext cx="1019175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2/4</a:t>
          </a:r>
        </a:p>
      </xdr:txBody>
    </xdr:sp>
    <xdr:clientData/>
  </xdr:twoCellAnchor>
  <xdr:twoCellAnchor>
    <xdr:from>
      <xdr:col>0</xdr:col>
      <xdr:colOff>38100</xdr:colOff>
      <xdr:row>31</xdr:row>
      <xdr:rowOff>9525</xdr:rowOff>
    </xdr:from>
    <xdr:to>
      <xdr:col>1</xdr:col>
      <xdr:colOff>0</xdr:colOff>
      <xdr:row>32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8100" y="6534150"/>
          <a:ext cx="1019175" cy="2476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0</xdr:col>
      <xdr:colOff>104775</xdr:colOff>
      <xdr:row>33</xdr:row>
      <xdr:rowOff>47625</xdr:rowOff>
    </xdr:from>
    <xdr:to>
      <xdr:col>1</xdr:col>
      <xdr:colOff>0</xdr:colOff>
      <xdr:row>34</xdr:row>
      <xdr:rowOff>190500</xdr:rowOff>
    </xdr:to>
    <xdr:sp>
      <xdr:nvSpPr>
        <xdr:cNvPr id="17" name="Rectangle 17"/>
        <xdr:cNvSpPr>
          <a:spLocks/>
        </xdr:cNvSpPr>
      </xdr:nvSpPr>
      <xdr:spPr>
        <a:xfrm>
          <a:off x="104775" y="6991350"/>
          <a:ext cx="952500" cy="30480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85725</xdr:colOff>
      <xdr:row>17</xdr:row>
      <xdr:rowOff>142875</xdr:rowOff>
    </xdr:from>
    <xdr:to>
      <xdr:col>1</xdr:col>
      <xdr:colOff>0</xdr:colOff>
      <xdr:row>19</xdr:row>
      <xdr:rowOff>76200</xdr:rowOff>
    </xdr:to>
    <xdr:sp>
      <xdr:nvSpPr>
        <xdr:cNvPr id="18" name="Rectangle 18"/>
        <xdr:cNvSpPr>
          <a:spLocks/>
        </xdr:cNvSpPr>
      </xdr:nvSpPr>
      <xdr:spPr>
        <a:xfrm>
          <a:off x="85725" y="3848100"/>
          <a:ext cx="971550" cy="32385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1</xdr:col>
      <xdr:colOff>28575</xdr:colOff>
      <xdr:row>5</xdr:row>
      <xdr:rowOff>28575</xdr:rowOff>
    </xdr:from>
    <xdr:to>
      <xdr:col>2</xdr:col>
      <xdr:colOff>752475</xdr:colOff>
      <xdr:row>6</xdr:row>
      <xdr:rowOff>28575</xdr:rowOff>
    </xdr:to>
    <xdr:sp>
      <xdr:nvSpPr>
        <xdr:cNvPr id="19" name="Rectangle 26"/>
        <xdr:cNvSpPr>
          <a:spLocks/>
        </xdr:cNvSpPr>
      </xdr:nvSpPr>
      <xdr:spPr>
        <a:xfrm>
          <a:off x="1085850" y="1133475"/>
          <a:ext cx="1562100" cy="266700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3</xdr:col>
      <xdr:colOff>66675</xdr:colOff>
      <xdr:row>7</xdr:row>
      <xdr:rowOff>28575</xdr:rowOff>
    </xdr:from>
    <xdr:to>
      <xdr:col>5</xdr:col>
      <xdr:colOff>38100</xdr:colOff>
      <xdr:row>8</xdr:row>
      <xdr:rowOff>28575</xdr:rowOff>
    </xdr:to>
    <xdr:sp>
      <xdr:nvSpPr>
        <xdr:cNvPr id="20" name="Rectangle 27"/>
        <xdr:cNvSpPr>
          <a:spLocks/>
        </xdr:cNvSpPr>
      </xdr:nvSpPr>
      <xdr:spPr>
        <a:xfrm>
          <a:off x="2838450" y="1628775"/>
          <a:ext cx="1733550" cy="23812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3</xdr:col>
      <xdr:colOff>28575</xdr:colOff>
      <xdr:row>5</xdr:row>
      <xdr:rowOff>28575</xdr:rowOff>
    </xdr:from>
    <xdr:to>
      <xdr:col>4</xdr:col>
      <xdr:colOff>752475</xdr:colOff>
      <xdr:row>6</xdr:row>
      <xdr:rowOff>28575</xdr:rowOff>
    </xdr:to>
    <xdr:sp>
      <xdr:nvSpPr>
        <xdr:cNvPr id="21" name="Rectangle 28"/>
        <xdr:cNvSpPr>
          <a:spLocks/>
        </xdr:cNvSpPr>
      </xdr:nvSpPr>
      <xdr:spPr>
        <a:xfrm>
          <a:off x="2800350" y="1133475"/>
          <a:ext cx="1600200" cy="266700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3</xdr:col>
      <xdr:colOff>38100</xdr:colOff>
      <xdr:row>8</xdr:row>
      <xdr:rowOff>200025</xdr:rowOff>
    </xdr:from>
    <xdr:to>
      <xdr:col>4</xdr:col>
      <xdr:colOff>28575</xdr:colOff>
      <xdr:row>10</xdr:row>
      <xdr:rowOff>28575</xdr:rowOff>
    </xdr:to>
    <xdr:sp>
      <xdr:nvSpPr>
        <xdr:cNvPr id="22" name="Rectangle 29"/>
        <xdr:cNvSpPr>
          <a:spLocks/>
        </xdr:cNvSpPr>
      </xdr:nvSpPr>
      <xdr:spPr>
        <a:xfrm>
          <a:off x="2809875" y="2038350"/>
          <a:ext cx="866775" cy="20002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4</xdr:col>
      <xdr:colOff>123825</xdr:colOff>
      <xdr:row>8</xdr:row>
      <xdr:rowOff>200025</xdr:rowOff>
    </xdr:from>
    <xdr:to>
      <xdr:col>5</xdr:col>
      <xdr:colOff>28575</xdr:colOff>
      <xdr:row>10</xdr:row>
      <xdr:rowOff>28575</xdr:rowOff>
    </xdr:to>
    <xdr:sp>
      <xdr:nvSpPr>
        <xdr:cNvPr id="23" name="Rectangle 30"/>
        <xdr:cNvSpPr>
          <a:spLocks/>
        </xdr:cNvSpPr>
      </xdr:nvSpPr>
      <xdr:spPr>
        <a:xfrm>
          <a:off x="3771900" y="2038350"/>
          <a:ext cx="790575" cy="20002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1</xdr:col>
      <xdr:colOff>9525</xdr:colOff>
      <xdr:row>24</xdr:row>
      <xdr:rowOff>161925</xdr:rowOff>
    </xdr:from>
    <xdr:to>
      <xdr:col>1</xdr:col>
      <xdr:colOff>838200</xdr:colOff>
      <xdr:row>26</xdr:row>
      <xdr:rowOff>28575</xdr:rowOff>
    </xdr:to>
    <xdr:sp>
      <xdr:nvSpPr>
        <xdr:cNvPr id="24" name="Rectangle 43"/>
        <xdr:cNvSpPr>
          <a:spLocks/>
        </xdr:cNvSpPr>
      </xdr:nvSpPr>
      <xdr:spPr>
        <a:xfrm>
          <a:off x="1066800" y="5210175"/>
          <a:ext cx="828675" cy="26670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2</xdr:col>
      <xdr:colOff>95250</xdr:colOff>
      <xdr:row>24</xdr:row>
      <xdr:rowOff>161925</xdr:rowOff>
    </xdr:from>
    <xdr:to>
      <xdr:col>2</xdr:col>
      <xdr:colOff>876300</xdr:colOff>
      <xdr:row>26</xdr:row>
      <xdr:rowOff>28575</xdr:rowOff>
    </xdr:to>
    <xdr:sp>
      <xdr:nvSpPr>
        <xdr:cNvPr id="25" name="Rectangle 44"/>
        <xdr:cNvSpPr>
          <a:spLocks/>
        </xdr:cNvSpPr>
      </xdr:nvSpPr>
      <xdr:spPr>
        <a:xfrm>
          <a:off x="1990725" y="5210175"/>
          <a:ext cx="781050" cy="26670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1</xdr:col>
      <xdr:colOff>28575</xdr:colOff>
      <xdr:row>23</xdr:row>
      <xdr:rowOff>28575</xdr:rowOff>
    </xdr:from>
    <xdr:to>
      <xdr:col>3</xdr:col>
      <xdr:colOff>9525</xdr:colOff>
      <xdr:row>24</xdr:row>
      <xdr:rowOff>38100</xdr:rowOff>
    </xdr:to>
    <xdr:sp>
      <xdr:nvSpPr>
        <xdr:cNvPr id="26" name="Rectangle 45"/>
        <xdr:cNvSpPr>
          <a:spLocks/>
        </xdr:cNvSpPr>
      </xdr:nvSpPr>
      <xdr:spPr>
        <a:xfrm>
          <a:off x="1085850" y="4848225"/>
          <a:ext cx="1695450" cy="23812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1</xdr:col>
      <xdr:colOff>28575</xdr:colOff>
      <xdr:row>21</xdr:row>
      <xdr:rowOff>28575</xdr:rowOff>
    </xdr:from>
    <xdr:to>
      <xdr:col>2</xdr:col>
      <xdr:colOff>752475</xdr:colOff>
      <xdr:row>22</xdr:row>
      <xdr:rowOff>28575</xdr:rowOff>
    </xdr:to>
    <xdr:sp>
      <xdr:nvSpPr>
        <xdr:cNvPr id="27" name="Rectangle 46"/>
        <xdr:cNvSpPr>
          <a:spLocks/>
        </xdr:cNvSpPr>
      </xdr:nvSpPr>
      <xdr:spPr>
        <a:xfrm>
          <a:off x="1085850" y="4448175"/>
          <a:ext cx="1562100" cy="238125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3</xdr:col>
      <xdr:colOff>66675</xdr:colOff>
      <xdr:row>23</xdr:row>
      <xdr:rowOff>28575</xdr:rowOff>
    </xdr:from>
    <xdr:to>
      <xdr:col>5</xdr:col>
      <xdr:colOff>38100</xdr:colOff>
      <xdr:row>24</xdr:row>
      <xdr:rowOff>28575</xdr:rowOff>
    </xdr:to>
    <xdr:sp>
      <xdr:nvSpPr>
        <xdr:cNvPr id="28" name="Rectangle 47"/>
        <xdr:cNvSpPr>
          <a:spLocks/>
        </xdr:cNvSpPr>
      </xdr:nvSpPr>
      <xdr:spPr>
        <a:xfrm>
          <a:off x="2838450" y="4848225"/>
          <a:ext cx="1733550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3</xdr:col>
      <xdr:colOff>28575</xdr:colOff>
      <xdr:row>21</xdr:row>
      <xdr:rowOff>28575</xdr:rowOff>
    </xdr:from>
    <xdr:to>
      <xdr:col>4</xdr:col>
      <xdr:colOff>752475</xdr:colOff>
      <xdr:row>22</xdr:row>
      <xdr:rowOff>28575</xdr:rowOff>
    </xdr:to>
    <xdr:sp>
      <xdr:nvSpPr>
        <xdr:cNvPr id="29" name="Rectangle 48"/>
        <xdr:cNvSpPr>
          <a:spLocks/>
        </xdr:cNvSpPr>
      </xdr:nvSpPr>
      <xdr:spPr>
        <a:xfrm>
          <a:off x="2800350" y="4448175"/>
          <a:ext cx="1600200" cy="238125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3</xdr:col>
      <xdr:colOff>38100</xdr:colOff>
      <xdr:row>24</xdr:row>
      <xdr:rowOff>161925</xdr:rowOff>
    </xdr:from>
    <xdr:to>
      <xdr:col>4</xdr:col>
      <xdr:colOff>28575</xdr:colOff>
      <xdr:row>26</xdr:row>
      <xdr:rowOff>28575</xdr:rowOff>
    </xdr:to>
    <xdr:sp>
      <xdr:nvSpPr>
        <xdr:cNvPr id="30" name="Rectangle 49"/>
        <xdr:cNvSpPr>
          <a:spLocks/>
        </xdr:cNvSpPr>
      </xdr:nvSpPr>
      <xdr:spPr>
        <a:xfrm>
          <a:off x="2809875" y="5210175"/>
          <a:ext cx="866775" cy="26670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4</xdr:col>
      <xdr:colOff>123825</xdr:colOff>
      <xdr:row>24</xdr:row>
      <xdr:rowOff>161925</xdr:rowOff>
    </xdr:from>
    <xdr:to>
      <xdr:col>5</xdr:col>
      <xdr:colOff>28575</xdr:colOff>
      <xdr:row>26</xdr:row>
      <xdr:rowOff>28575</xdr:rowOff>
    </xdr:to>
    <xdr:sp>
      <xdr:nvSpPr>
        <xdr:cNvPr id="31" name="Rectangle 50"/>
        <xdr:cNvSpPr>
          <a:spLocks/>
        </xdr:cNvSpPr>
      </xdr:nvSpPr>
      <xdr:spPr>
        <a:xfrm>
          <a:off x="3771900" y="5210175"/>
          <a:ext cx="790575" cy="26670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2</xdr:col>
      <xdr:colOff>0</xdr:colOff>
      <xdr:row>47</xdr:row>
      <xdr:rowOff>28575</xdr:rowOff>
    </xdr:to>
    <xdr:sp>
      <xdr:nvSpPr>
        <xdr:cNvPr id="32" name="Rectangle 51"/>
        <xdr:cNvSpPr>
          <a:spLocks/>
        </xdr:cNvSpPr>
      </xdr:nvSpPr>
      <xdr:spPr>
        <a:xfrm>
          <a:off x="28575" y="9820275"/>
          <a:ext cx="1866900" cy="285750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0</xdr:col>
      <xdr:colOff>38100</xdr:colOff>
      <xdr:row>48</xdr:row>
      <xdr:rowOff>28575</xdr:rowOff>
    </xdr:from>
    <xdr:to>
      <xdr:col>2</xdr:col>
      <xdr:colOff>0</xdr:colOff>
      <xdr:row>49</xdr:row>
      <xdr:rowOff>0</xdr:rowOff>
    </xdr:to>
    <xdr:sp>
      <xdr:nvSpPr>
        <xdr:cNvPr id="33" name="Rectangle 52"/>
        <xdr:cNvSpPr>
          <a:spLocks/>
        </xdr:cNvSpPr>
      </xdr:nvSpPr>
      <xdr:spPr>
        <a:xfrm>
          <a:off x="38100" y="10363200"/>
          <a:ext cx="1857375" cy="276225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2</xdr:col>
      <xdr:colOff>28575</xdr:colOff>
      <xdr:row>43</xdr:row>
      <xdr:rowOff>28575</xdr:rowOff>
    </xdr:from>
    <xdr:to>
      <xdr:col>3</xdr:col>
      <xdr:colOff>0</xdr:colOff>
      <xdr:row>44</xdr:row>
      <xdr:rowOff>47625</xdr:rowOff>
    </xdr:to>
    <xdr:sp>
      <xdr:nvSpPr>
        <xdr:cNvPr id="34" name="Rectangle 53"/>
        <xdr:cNvSpPr>
          <a:spLocks/>
        </xdr:cNvSpPr>
      </xdr:nvSpPr>
      <xdr:spPr>
        <a:xfrm>
          <a:off x="1924050" y="9134475"/>
          <a:ext cx="847725" cy="257175"/>
        </a:xfrm>
        <a:prstGeom prst="roundRect">
          <a:avLst/>
        </a:prstGeom>
        <a:solidFill>
          <a:srgbClr val="80008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MARQUES</a:t>
          </a:r>
        </a:p>
      </xdr:txBody>
    </xdr:sp>
    <xdr:clientData/>
  </xdr:twoCellAnchor>
  <xdr:twoCellAnchor>
    <xdr:from>
      <xdr:col>3</xdr:col>
      <xdr:colOff>28575</xdr:colOff>
      <xdr:row>43</xdr:row>
      <xdr:rowOff>28575</xdr:rowOff>
    </xdr:from>
    <xdr:to>
      <xdr:col>3</xdr:col>
      <xdr:colOff>876300</xdr:colOff>
      <xdr:row>44</xdr:row>
      <xdr:rowOff>38100</xdr:rowOff>
    </xdr:to>
    <xdr:sp>
      <xdr:nvSpPr>
        <xdr:cNvPr id="35" name="Rectangle 54"/>
        <xdr:cNvSpPr>
          <a:spLocks/>
        </xdr:cNvSpPr>
      </xdr:nvSpPr>
      <xdr:spPr>
        <a:xfrm>
          <a:off x="2800350" y="9134475"/>
          <a:ext cx="847725" cy="24765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ENCAISSES</a:t>
          </a:r>
        </a:p>
      </xdr:txBody>
    </xdr:sp>
    <xdr:clientData/>
  </xdr:twoCellAnchor>
  <xdr:twoCellAnchor>
    <xdr:from>
      <xdr:col>2</xdr:col>
      <xdr:colOff>28575</xdr:colOff>
      <xdr:row>41</xdr:row>
      <xdr:rowOff>28575</xdr:rowOff>
    </xdr:from>
    <xdr:to>
      <xdr:col>4</xdr:col>
      <xdr:colOff>0</xdr:colOff>
      <xdr:row>42</xdr:row>
      <xdr:rowOff>66675</xdr:rowOff>
    </xdr:to>
    <xdr:sp>
      <xdr:nvSpPr>
        <xdr:cNvPr id="36" name="Rectangle 55"/>
        <xdr:cNvSpPr>
          <a:spLocks/>
        </xdr:cNvSpPr>
      </xdr:nvSpPr>
      <xdr:spPr>
        <a:xfrm>
          <a:off x="1924050" y="8667750"/>
          <a:ext cx="1724025" cy="276225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4</xdr:col>
      <xdr:colOff>28575</xdr:colOff>
      <xdr:row>43</xdr:row>
      <xdr:rowOff>28575</xdr:rowOff>
    </xdr:from>
    <xdr:to>
      <xdr:col>4</xdr:col>
      <xdr:colOff>866775</xdr:colOff>
      <xdr:row>44</xdr:row>
      <xdr:rowOff>47625</xdr:rowOff>
    </xdr:to>
    <xdr:sp>
      <xdr:nvSpPr>
        <xdr:cNvPr id="37" name="Rectangle 56"/>
        <xdr:cNvSpPr>
          <a:spLocks/>
        </xdr:cNvSpPr>
      </xdr:nvSpPr>
      <xdr:spPr>
        <a:xfrm>
          <a:off x="3676650" y="9134475"/>
          <a:ext cx="838200" cy="257175"/>
        </a:xfrm>
        <a:prstGeom prst="roundRect">
          <a:avLst/>
        </a:prstGeom>
        <a:solidFill>
          <a:srgbClr val="80008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MARQUES</a:t>
          </a:r>
        </a:p>
      </xdr:txBody>
    </xdr:sp>
    <xdr:clientData/>
  </xdr:twoCellAnchor>
  <xdr:twoCellAnchor>
    <xdr:from>
      <xdr:col>5</xdr:col>
      <xdr:colOff>28575</xdr:colOff>
      <xdr:row>43</xdr:row>
      <xdr:rowOff>28575</xdr:rowOff>
    </xdr:from>
    <xdr:to>
      <xdr:col>5</xdr:col>
      <xdr:colOff>1000125</xdr:colOff>
      <xdr:row>44</xdr:row>
      <xdr:rowOff>38100</xdr:rowOff>
    </xdr:to>
    <xdr:sp>
      <xdr:nvSpPr>
        <xdr:cNvPr id="38" name="Rectangle 57"/>
        <xdr:cNvSpPr>
          <a:spLocks/>
        </xdr:cNvSpPr>
      </xdr:nvSpPr>
      <xdr:spPr>
        <a:xfrm>
          <a:off x="4562475" y="9134475"/>
          <a:ext cx="971550" cy="24765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ENCAISSES</a:t>
          </a:r>
        </a:p>
      </xdr:txBody>
    </xdr:sp>
    <xdr:clientData/>
  </xdr:twoCellAnchor>
  <xdr:twoCellAnchor>
    <xdr:from>
      <xdr:col>4</xdr:col>
      <xdr:colOff>66675</xdr:colOff>
      <xdr:row>41</xdr:row>
      <xdr:rowOff>28575</xdr:rowOff>
    </xdr:from>
    <xdr:to>
      <xdr:col>5</xdr:col>
      <xdr:colOff>990600</xdr:colOff>
      <xdr:row>42</xdr:row>
      <xdr:rowOff>66675</xdr:rowOff>
    </xdr:to>
    <xdr:sp>
      <xdr:nvSpPr>
        <xdr:cNvPr id="39" name="Rectangle 58"/>
        <xdr:cNvSpPr>
          <a:spLocks/>
        </xdr:cNvSpPr>
      </xdr:nvSpPr>
      <xdr:spPr>
        <a:xfrm>
          <a:off x="3714750" y="8667750"/>
          <a:ext cx="1809750" cy="276225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0</xdr:col>
      <xdr:colOff>142875</xdr:colOff>
      <xdr:row>49</xdr:row>
      <xdr:rowOff>190500</xdr:rowOff>
    </xdr:from>
    <xdr:to>
      <xdr:col>1</xdr:col>
      <xdr:colOff>733425</xdr:colOff>
      <xdr:row>51</xdr:row>
      <xdr:rowOff>28575</xdr:rowOff>
    </xdr:to>
    <xdr:sp>
      <xdr:nvSpPr>
        <xdr:cNvPr id="40" name="Rectangle 59"/>
        <xdr:cNvSpPr>
          <a:spLocks/>
        </xdr:cNvSpPr>
      </xdr:nvSpPr>
      <xdr:spPr>
        <a:xfrm>
          <a:off x="142875" y="10829925"/>
          <a:ext cx="1647825" cy="390525"/>
        </a:xfrm>
        <a:prstGeom prst="roundRect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TOTAL SENIORS</a:t>
          </a:r>
        </a:p>
      </xdr:txBody>
    </xdr:sp>
    <xdr:clientData/>
  </xdr:twoCellAnchor>
  <xdr:twoCellAnchor editAs="oneCell">
    <xdr:from>
      <xdr:col>9</xdr:col>
      <xdr:colOff>790575</xdr:colOff>
      <xdr:row>35</xdr:row>
      <xdr:rowOff>66675</xdr:rowOff>
    </xdr:from>
    <xdr:to>
      <xdr:col>10</xdr:col>
      <xdr:colOff>781050</xdr:colOff>
      <xdr:row>38</xdr:row>
      <xdr:rowOff>0</xdr:rowOff>
    </xdr:to>
    <xdr:pic>
      <xdr:nvPicPr>
        <xdr:cNvPr id="4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740092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0</xdr:col>
      <xdr:colOff>771525</xdr:colOff>
      <xdr:row>38</xdr:row>
      <xdr:rowOff>66675</xdr:rowOff>
    </xdr:to>
    <xdr:pic>
      <xdr:nvPicPr>
        <xdr:cNvPr id="4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53300"/>
          <a:ext cx="771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771525</xdr:colOff>
      <xdr:row>37</xdr:row>
      <xdr:rowOff>85725</xdr:rowOff>
    </xdr:from>
    <xdr:to>
      <xdr:col>9</xdr:col>
      <xdr:colOff>733425</xdr:colOff>
      <xdr:row>39</xdr:row>
      <xdr:rowOff>9525</xdr:rowOff>
    </xdr:to>
    <xdr:sp>
      <xdr:nvSpPr>
        <xdr:cNvPr id="43" name="Rectangle 63"/>
        <xdr:cNvSpPr>
          <a:spLocks/>
        </xdr:cNvSpPr>
      </xdr:nvSpPr>
      <xdr:spPr>
        <a:xfrm>
          <a:off x="771525" y="7943850"/>
          <a:ext cx="85248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TOTAL DES REPARTITIONS BUTS</a:t>
          </a:r>
        </a:p>
      </xdr:txBody>
    </xdr:sp>
    <xdr:clientData/>
  </xdr:twoCellAnchor>
  <xdr:twoCellAnchor>
    <xdr:from>
      <xdr:col>7</xdr:col>
      <xdr:colOff>9525</xdr:colOff>
      <xdr:row>8</xdr:row>
      <xdr:rowOff>200025</xdr:rowOff>
    </xdr:from>
    <xdr:to>
      <xdr:col>7</xdr:col>
      <xdr:colOff>866775</xdr:colOff>
      <xdr:row>10</xdr:row>
      <xdr:rowOff>28575</xdr:rowOff>
    </xdr:to>
    <xdr:sp>
      <xdr:nvSpPr>
        <xdr:cNvPr id="44" name="Rectangle 64"/>
        <xdr:cNvSpPr>
          <a:spLocks/>
        </xdr:cNvSpPr>
      </xdr:nvSpPr>
      <xdr:spPr>
        <a:xfrm>
          <a:off x="6943725" y="2038350"/>
          <a:ext cx="857250" cy="20002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8</xdr:col>
      <xdr:colOff>95250</xdr:colOff>
      <xdr:row>8</xdr:row>
      <xdr:rowOff>200025</xdr:rowOff>
    </xdr:from>
    <xdr:to>
      <xdr:col>8</xdr:col>
      <xdr:colOff>762000</xdr:colOff>
      <xdr:row>10</xdr:row>
      <xdr:rowOff>28575</xdr:rowOff>
    </xdr:to>
    <xdr:sp>
      <xdr:nvSpPr>
        <xdr:cNvPr id="45" name="Rectangle 65"/>
        <xdr:cNvSpPr>
          <a:spLocks/>
        </xdr:cNvSpPr>
      </xdr:nvSpPr>
      <xdr:spPr>
        <a:xfrm>
          <a:off x="7896225" y="2038350"/>
          <a:ext cx="666750" cy="20002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1</xdr:col>
      <xdr:colOff>28575</xdr:colOff>
      <xdr:row>35</xdr:row>
      <xdr:rowOff>104775</xdr:rowOff>
    </xdr:from>
    <xdr:to>
      <xdr:col>9</xdr:col>
      <xdr:colOff>390525</xdr:colOff>
      <xdr:row>36</xdr:row>
      <xdr:rowOff>152400</xdr:rowOff>
    </xdr:to>
    <xdr:sp>
      <xdr:nvSpPr>
        <xdr:cNvPr id="46" name="Rectangle 66"/>
        <xdr:cNvSpPr>
          <a:spLocks/>
        </xdr:cNvSpPr>
      </xdr:nvSpPr>
      <xdr:spPr>
        <a:xfrm>
          <a:off x="1085850" y="7439025"/>
          <a:ext cx="7867650" cy="342900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COMPARAISONS EQUIPE B / EQUIPE A</a:t>
          </a:r>
        </a:p>
      </xdr:txBody>
    </xdr:sp>
    <xdr:clientData/>
  </xdr:twoCellAnchor>
  <xdr:twoCellAnchor>
    <xdr:from>
      <xdr:col>7</xdr:col>
      <xdr:colOff>28575</xdr:colOff>
      <xdr:row>7</xdr:row>
      <xdr:rowOff>28575</xdr:rowOff>
    </xdr:from>
    <xdr:to>
      <xdr:col>9</xdr:col>
      <xdr:colOff>9525</xdr:colOff>
      <xdr:row>8</xdr:row>
      <xdr:rowOff>38100</xdr:rowOff>
    </xdr:to>
    <xdr:sp>
      <xdr:nvSpPr>
        <xdr:cNvPr id="47" name="Rectangle 67"/>
        <xdr:cNvSpPr>
          <a:spLocks/>
        </xdr:cNvSpPr>
      </xdr:nvSpPr>
      <xdr:spPr>
        <a:xfrm>
          <a:off x="6962775" y="1628775"/>
          <a:ext cx="1609725" cy="24765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7</xdr:col>
      <xdr:colOff>28575</xdr:colOff>
      <xdr:row>23</xdr:row>
      <xdr:rowOff>28575</xdr:rowOff>
    </xdr:from>
    <xdr:to>
      <xdr:col>9</xdr:col>
      <xdr:colOff>0</xdr:colOff>
      <xdr:row>24</xdr:row>
      <xdr:rowOff>47625</xdr:rowOff>
    </xdr:to>
    <xdr:sp>
      <xdr:nvSpPr>
        <xdr:cNvPr id="48" name="Rectangle 68"/>
        <xdr:cNvSpPr>
          <a:spLocks/>
        </xdr:cNvSpPr>
      </xdr:nvSpPr>
      <xdr:spPr>
        <a:xfrm>
          <a:off x="6962775" y="4848225"/>
          <a:ext cx="1600200" cy="24765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8</xdr:col>
      <xdr:colOff>57150</xdr:colOff>
      <xdr:row>24</xdr:row>
      <xdr:rowOff>161925</xdr:rowOff>
    </xdr:from>
    <xdr:to>
      <xdr:col>9</xdr:col>
      <xdr:colOff>0</xdr:colOff>
      <xdr:row>26</xdr:row>
      <xdr:rowOff>0</xdr:rowOff>
    </xdr:to>
    <xdr:sp>
      <xdr:nvSpPr>
        <xdr:cNvPr id="49" name="Rectangle 69"/>
        <xdr:cNvSpPr>
          <a:spLocks/>
        </xdr:cNvSpPr>
      </xdr:nvSpPr>
      <xdr:spPr>
        <a:xfrm>
          <a:off x="7858125" y="5210175"/>
          <a:ext cx="704850" cy="23812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7</xdr:col>
      <xdr:colOff>28575</xdr:colOff>
      <xdr:row>25</xdr:row>
      <xdr:rowOff>0</xdr:rowOff>
    </xdr:from>
    <xdr:to>
      <xdr:col>8</xdr:col>
      <xdr:colOff>28575</xdr:colOff>
      <xdr:row>26</xdr:row>
      <xdr:rowOff>9525</xdr:rowOff>
    </xdr:to>
    <xdr:sp>
      <xdr:nvSpPr>
        <xdr:cNvPr id="50" name="Rectangle 70"/>
        <xdr:cNvSpPr>
          <a:spLocks/>
        </xdr:cNvSpPr>
      </xdr:nvSpPr>
      <xdr:spPr>
        <a:xfrm>
          <a:off x="6962775" y="5210175"/>
          <a:ext cx="866775" cy="24765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6</xdr:col>
      <xdr:colOff>28575</xdr:colOff>
      <xdr:row>10</xdr:row>
      <xdr:rowOff>161925</xdr:rowOff>
    </xdr:from>
    <xdr:to>
      <xdr:col>6</xdr:col>
      <xdr:colOff>1114425</xdr:colOff>
      <xdr:row>12</xdr:row>
      <xdr:rowOff>0</xdr:rowOff>
    </xdr:to>
    <xdr:sp>
      <xdr:nvSpPr>
        <xdr:cNvPr id="51" name="Rectangle 71"/>
        <xdr:cNvSpPr>
          <a:spLocks/>
        </xdr:cNvSpPr>
      </xdr:nvSpPr>
      <xdr:spPr>
        <a:xfrm>
          <a:off x="5848350" y="2371725"/>
          <a:ext cx="1085850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6</xdr:col>
      <xdr:colOff>28575</xdr:colOff>
      <xdr:row>13</xdr:row>
      <xdr:rowOff>0</xdr:rowOff>
    </xdr:from>
    <xdr:to>
      <xdr:col>6</xdr:col>
      <xdr:colOff>1114425</xdr:colOff>
      <xdr:row>14</xdr:row>
      <xdr:rowOff>38100</xdr:rowOff>
    </xdr:to>
    <xdr:sp>
      <xdr:nvSpPr>
        <xdr:cNvPr id="52" name="Rectangle 72"/>
        <xdr:cNvSpPr>
          <a:spLocks/>
        </xdr:cNvSpPr>
      </xdr:nvSpPr>
      <xdr:spPr>
        <a:xfrm>
          <a:off x="5848350" y="2828925"/>
          <a:ext cx="10858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1114425</xdr:colOff>
      <xdr:row>16</xdr:row>
      <xdr:rowOff>0</xdr:rowOff>
    </xdr:to>
    <xdr:sp>
      <xdr:nvSpPr>
        <xdr:cNvPr id="53" name="Rectangle 73"/>
        <xdr:cNvSpPr>
          <a:spLocks/>
        </xdr:cNvSpPr>
      </xdr:nvSpPr>
      <xdr:spPr>
        <a:xfrm>
          <a:off x="5819775" y="3295650"/>
          <a:ext cx="1114425" cy="2476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6</xdr:col>
      <xdr:colOff>38100</xdr:colOff>
      <xdr:row>27</xdr:row>
      <xdr:rowOff>0</xdr:rowOff>
    </xdr:from>
    <xdr:to>
      <xdr:col>7</xdr:col>
      <xdr:colOff>0</xdr:colOff>
      <xdr:row>28</xdr:row>
      <xdr:rowOff>0</xdr:rowOff>
    </xdr:to>
    <xdr:sp>
      <xdr:nvSpPr>
        <xdr:cNvPr id="54" name="Rectangle 74"/>
        <xdr:cNvSpPr>
          <a:spLocks/>
        </xdr:cNvSpPr>
      </xdr:nvSpPr>
      <xdr:spPr>
        <a:xfrm>
          <a:off x="5857875" y="5610225"/>
          <a:ext cx="1076325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6</xdr:col>
      <xdr:colOff>38100</xdr:colOff>
      <xdr:row>29</xdr:row>
      <xdr:rowOff>0</xdr:rowOff>
    </xdr:from>
    <xdr:to>
      <xdr:col>7</xdr:col>
      <xdr:colOff>0</xdr:colOff>
      <xdr:row>30</xdr:row>
      <xdr:rowOff>38100</xdr:rowOff>
    </xdr:to>
    <xdr:sp>
      <xdr:nvSpPr>
        <xdr:cNvPr id="55" name="Rectangle 75"/>
        <xdr:cNvSpPr>
          <a:spLocks/>
        </xdr:cNvSpPr>
      </xdr:nvSpPr>
      <xdr:spPr>
        <a:xfrm>
          <a:off x="5857875" y="6067425"/>
          <a:ext cx="1076325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6</xdr:col>
      <xdr:colOff>38100</xdr:colOff>
      <xdr:row>31</xdr:row>
      <xdr:rowOff>9525</xdr:rowOff>
    </xdr:from>
    <xdr:to>
      <xdr:col>7</xdr:col>
      <xdr:colOff>0</xdr:colOff>
      <xdr:row>32</xdr:row>
      <xdr:rowOff>0</xdr:rowOff>
    </xdr:to>
    <xdr:sp>
      <xdr:nvSpPr>
        <xdr:cNvPr id="56" name="Rectangle 76"/>
        <xdr:cNvSpPr>
          <a:spLocks/>
        </xdr:cNvSpPr>
      </xdr:nvSpPr>
      <xdr:spPr>
        <a:xfrm>
          <a:off x="5857875" y="6534150"/>
          <a:ext cx="1076325" cy="2476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6</xdr:col>
      <xdr:colOff>104775</xdr:colOff>
      <xdr:row>33</xdr:row>
      <xdr:rowOff>47625</xdr:rowOff>
    </xdr:from>
    <xdr:to>
      <xdr:col>7</xdr:col>
      <xdr:colOff>0</xdr:colOff>
      <xdr:row>34</xdr:row>
      <xdr:rowOff>190500</xdr:rowOff>
    </xdr:to>
    <xdr:sp>
      <xdr:nvSpPr>
        <xdr:cNvPr id="57" name="Rectangle 77"/>
        <xdr:cNvSpPr>
          <a:spLocks/>
        </xdr:cNvSpPr>
      </xdr:nvSpPr>
      <xdr:spPr>
        <a:xfrm>
          <a:off x="5924550" y="6991350"/>
          <a:ext cx="1009650" cy="30480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6</xdr:col>
      <xdr:colOff>85725</xdr:colOff>
      <xdr:row>17</xdr:row>
      <xdr:rowOff>142875</xdr:rowOff>
    </xdr:from>
    <xdr:to>
      <xdr:col>7</xdr:col>
      <xdr:colOff>0</xdr:colOff>
      <xdr:row>19</xdr:row>
      <xdr:rowOff>76200</xdr:rowOff>
    </xdr:to>
    <xdr:sp>
      <xdr:nvSpPr>
        <xdr:cNvPr id="58" name="Rectangle 78"/>
        <xdr:cNvSpPr>
          <a:spLocks/>
        </xdr:cNvSpPr>
      </xdr:nvSpPr>
      <xdr:spPr>
        <a:xfrm>
          <a:off x="5905500" y="3848100"/>
          <a:ext cx="1028700" cy="32385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7</xdr:col>
      <xdr:colOff>28575</xdr:colOff>
      <xdr:row>5</xdr:row>
      <xdr:rowOff>28575</xdr:rowOff>
    </xdr:from>
    <xdr:to>
      <xdr:col>8</xdr:col>
      <xdr:colOff>752475</xdr:colOff>
      <xdr:row>6</xdr:row>
      <xdr:rowOff>28575</xdr:rowOff>
    </xdr:to>
    <xdr:sp>
      <xdr:nvSpPr>
        <xdr:cNvPr id="59" name="Rectangle 83"/>
        <xdr:cNvSpPr>
          <a:spLocks/>
        </xdr:cNvSpPr>
      </xdr:nvSpPr>
      <xdr:spPr>
        <a:xfrm>
          <a:off x="6962775" y="1133475"/>
          <a:ext cx="1590675" cy="266700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9</xdr:col>
      <xdr:colOff>28575</xdr:colOff>
      <xdr:row>7</xdr:row>
      <xdr:rowOff>28575</xdr:rowOff>
    </xdr:from>
    <xdr:to>
      <xdr:col>11</xdr:col>
      <xdr:colOff>0</xdr:colOff>
      <xdr:row>8</xdr:row>
      <xdr:rowOff>28575</xdr:rowOff>
    </xdr:to>
    <xdr:sp>
      <xdr:nvSpPr>
        <xdr:cNvPr id="60" name="Rectangle 84"/>
        <xdr:cNvSpPr>
          <a:spLocks/>
        </xdr:cNvSpPr>
      </xdr:nvSpPr>
      <xdr:spPr>
        <a:xfrm>
          <a:off x="8591550" y="1628775"/>
          <a:ext cx="1581150" cy="23812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9</xdr:col>
      <xdr:colOff>28575</xdr:colOff>
      <xdr:row>5</xdr:row>
      <xdr:rowOff>28575</xdr:rowOff>
    </xdr:from>
    <xdr:to>
      <xdr:col>10</xdr:col>
      <xdr:colOff>752475</xdr:colOff>
      <xdr:row>6</xdr:row>
      <xdr:rowOff>28575</xdr:rowOff>
    </xdr:to>
    <xdr:sp>
      <xdr:nvSpPr>
        <xdr:cNvPr id="61" name="Rectangle 85"/>
        <xdr:cNvSpPr>
          <a:spLocks/>
        </xdr:cNvSpPr>
      </xdr:nvSpPr>
      <xdr:spPr>
        <a:xfrm>
          <a:off x="8591550" y="1133475"/>
          <a:ext cx="1543050" cy="266700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9</xdr:col>
      <xdr:colOff>38100</xdr:colOff>
      <xdr:row>8</xdr:row>
      <xdr:rowOff>200025</xdr:rowOff>
    </xdr:from>
    <xdr:to>
      <xdr:col>10</xdr:col>
      <xdr:colOff>28575</xdr:colOff>
      <xdr:row>10</xdr:row>
      <xdr:rowOff>28575</xdr:rowOff>
    </xdr:to>
    <xdr:sp>
      <xdr:nvSpPr>
        <xdr:cNvPr id="62" name="Rectangle 86"/>
        <xdr:cNvSpPr>
          <a:spLocks/>
        </xdr:cNvSpPr>
      </xdr:nvSpPr>
      <xdr:spPr>
        <a:xfrm>
          <a:off x="8601075" y="2038350"/>
          <a:ext cx="809625" cy="20002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10</xdr:col>
      <xdr:colOff>123825</xdr:colOff>
      <xdr:row>8</xdr:row>
      <xdr:rowOff>200025</xdr:rowOff>
    </xdr:from>
    <xdr:to>
      <xdr:col>11</xdr:col>
      <xdr:colOff>28575</xdr:colOff>
      <xdr:row>10</xdr:row>
      <xdr:rowOff>28575</xdr:rowOff>
    </xdr:to>
    <xdr:sp>
      <xdr:nvSpPr>
        <xdr:cNvPr id="63" name="Rectangle 87"/>
        <xdr:cNvSpPr>
          <a:spLocks/>
        </xdr:cNvSpPr>
      </xdr:nvSpPr>
      <xdr:spPr>
        <a:xfrm>
          <a:off x="9505950" y="2038350"/>
          <a:ext cx="695325" cy="20002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7</xdr:col>
      <xdr:colOff>9525</xdr:colOff>
      <xdr:row>24</xdr:row>
      <xdr:rowOff>161925</xdr:rowOff>
    </xdr:from>
    <xdr:to>
      <xdr:col>7</xdr:col>
      <xdr:colOff>866775</xdr:colOff>
      <xdr:row>26</xdr:row>
      <xdr:rowOff>28575</xdr:rowOff>
    </xdr:to>
    <xdr:sp>
      <xdr:nvSpPr>
        <xdr:cNvPr id="64" name="Rectangle 92"/>
        <xdr:cNvSpPr>
          <a:spLocks/>
        </xdr:cNvSpPr>
      </xdr:nvSpPr>
      <xdr:spPr>
        <a:xfrm>
          <a:off x="6943725" y="5210175"/>
          <a:ext cx="857250" cy="26670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8</xdr:col>
      <xdr:colOff>95250</xdr:colOff>
      <xdr:row>24</xdr:row>
      <xdr:rowOff>161925</xdr:rowOff>
    </xdr:from>
    <xdr:to>
      <xdr:col>8</xdr:col>
      <xdr:colOff>762000</xdr:colOff>
      <xdr:row>26</xdr:row>
      <xdr:rowOff>28575</xdr:rowOff>
    </xdr:to>
    <xdr:sp>
      <xdr:nvSpPr>
        <xdr:cNvPr id="65" name="Rectangle 93"/>
        <xdr:cNvSpPr>
          <a:spLocks/>
        </xdr:cNvSpPr>
      </xdr:nvSpPr>
      <xdr:spPr>
        <a:xfrm>
          <a:off x="7896225" y="5210175"/>
          <a:ext cx="666750" cy="26670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7</xdr:col>
      <xdr:colOff>28575</xdr:colOff>
      <xdr:row>23</xdr:row>
      <xdr:rowOff>28575</xdr:rowOff>
    </xdr:from>
    <xdr:to>
      <xdr:col>9</xdr:col>
      <xdr:colOff>9525</xdr:colOff>
      <xdr:row>24</xdr:row>
      <xdr:rowOff>38100</xdr:rowOff>
    </xdr:to>
    <xdr:sp>
      <xdr:nvSpPr>
        <xdr:cNvPr id="66" name="Rectangle 94"/>
        <xdr:cNvSpPr>
          <a:spLocks/>
        </xdr:cNvSpPr>
      </xdr:nvSpPr>
      <xdr:spPr>
        <a:xfrm>
          <a:off x="6962775" y="4848225"/>
          <a:ext cx="1609725" cy="23812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7</xdr:col>
      <xdr:colOff>28575</xdr:colOff>
      <xdr:row>21</xdr:row>
      <xdr:rowOff>28575</xdr:rowOff>
    </xdr:from>
    <xdr:to>
      <xdr:col>8</xdr:col>
      <xdr:colOff>752475</xdr:colOff>
      <xdr:row>22</xdr:row>
      <xdr:rowOff>28575</xdr:rowOff>
    </xdr:to>
    <xdr:sp>
      <xdr:nvSpPr>
        <xdr:cNvPr id="67" name="Rectangle 95"/>
        <xdr:cNvSpPr>
          <a:spLocks/>
        </xdr:cNvSpPr>
      </xdr:nvSpPr>
      <xdr:spPr>
        <a:xfrm>
          <a:off x="6962775" y="4448175"/>
          <a:ext cx="1590675" cy="238125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9</xdr:col>
      <xdr:colOff>28575</xdr:colOff>
      <xdr:row>23</xdr:row>
      <xdr:rowOff>38100</xdr:rowOff>
    </xdr:from>
    <xdr:to>
      <xdr:col>11</xdr:col>
      <xdr:colOff>0</xdr:colOff>
      <xdr:row>24</xdr:row>
      <xdr:rowOff>38100</xdr:rowOff>
    </xdr:to>
    <xdr:sp>
      <xdr:nvSpPr>
        <xdr:cNvPr id="68" name="Rectangle 96"/>
        <xdr:cNvSpPr>
          <a:spLocks/>
        </xdr:cNvSpPr>
      </xdr:nvSpPr>
      <xdr:spPr>
        <a:xfrm>
          <a:off x="8591550" y="4857750"/>
          <a:ext cx="1581150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9</xdr:col>
      <xdr:colOff>28575</xdr:colOff>
      <xdr:row>21</xdr:row>
      <xdr:rowOff>28575</xdr:rowOff>
    </xdr:from>
    <xdr:to>
      <xdr:col>10</xdr:col>
      <xdr:colOff>752475</xdr:colOff>
      <xdr:row>22</xdr:row>
      <xdr:rowOff>28575</xdr:rowOff>
    </xdr:to>
    <xdr:sp>
      <xdr:nvSpPr>
        <xdr:cNvPr id="69" name="Rectangle 97"/>
        <xdr:cNvSpPr>
          <a:spLocks/>
        </xdr:cNvSpPr>
      </xdr:nvSpPr>
      <xdr:spPr>
        <a:xfrm>
          <a:off x="8591550" y="4448175"/>
          <a:ext cx="1543050" cy="238125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9</xdr:col>
      <xdr:colOff>38100</xdr:colOff>
      <xdr:row>24</xdr:row>
      <xdr:rowOff>161925</xdr:rowOff>
    </xdr:from>
    <xdr:to>
      <xdr:col>10</xdr:col>
      <xdr:colOff>28575</xdr:colOff>
      <xdr:row>26</xdr:row>
      <xdr:rowOff>28575</xdr:rowOff>
    </xdr:to>
    <xdr:sp>
      <xdr:nvSpPr>
        <xdr:cNvPr id="70" name="Rectangle 98"/>
        <xdr:cNvSpPr>
          <a:spLocks/>
        </xdr:cNvSpPr>
      </xdr:nvSpPr>
      <xdr:spPr>
        <a:xfrm>
          <a:off x="8601075" y="5210175"/>
          <a:ext cx="809625" cy="26670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10</xdr:col>
      <xdr:colOff>85725</xdr:colOff>
      <xdr:row>25</xdr:row>
      <xdr:rowOff>0</xdr:rowOff>
    </xdr:from>
    <xdr:to>
      <xdr:col>10</xdr:col>
      <xdr:colOff>781050</xdr:colOff>
      <xdr:row>26</xdr:row>
      <xdr:rowOff>28575</xdr:rowOff>
    </xdr:to>
    <xdr:sp>
      <xdr:nvSpPr>
        <xdr:cNvPr id="71" name="Rectangle 99"/>
        <xdr:cNvSpPr>
          <a:spLocks/>
        </xdr:cNvSpPr>
      </xdr:nvSpPr>
      <xdr:spPr>
        <a:xfrm>
          <a:off x="9467850" y="5210175"/>
          <a:ext cx="695325" cy="26670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2</xdr:col>
      <xdr:colOff>28575</xdr:colOff>
      <xdr:row>57</xdr:row>
      <xdr:rowOff>9525</xdr:rowOff>
    </xdr:from>
    <xdr:to>
      <xdr:col>3</xdr:col>
      <xdr:colOff>866775</xdr:colOff>
      <xdr:row>58</xdr:row>
      <xdr:rowOff>123825</xdr:rowOff>
    </xdr:to>
    <xdr:sp>
      <xdr:nvSpPr>
        <xdr:cNvPr id="72" name="Rectangle 113"/>
        <xdr:cNvSpPr>
          <a:spLocks/>
        </xdr:cNvSpPr>
      </xdr:nvSpPr>
      <xdr:spPr>
        <a:xfrm>
          <a:off x="1924050" y="12306300"/>
          <a:ext cx="1714500" cy="276225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PAR MATCH</a:t>
          </a:r>
        </a:p>
      </xdr:txBody>
    </xdr:sp>
    <xdr:clientData/>
  </xdr:twoCellAnchor>
  <xdr:twoCellAnchor>
    <xdr:from>
      <xdr:col>4</xdr:col>
      <xdr:colOff>180975</xdr:colOff>
      <xdr:row>57</xdr:row>
      <xdr:rowOff>9525</xdr:rowOff>
    </xdr:from>
    <xdr:to>
      <xdr:col>5</xdr:col>
      <xdr:colOff>1104900</xdr:colOff>
      <xdr:row>58</xdr:row>
      <xdr:rowOff>123825</xdr:rowOff>
    </xdr:to>
    <xdr:sp>
      <xdr:nvSpPr>
        <xdr:cNvPr id="73" name="Rectangle 114"/>
        <xdr:cNvSpPr>
          <a:spLocks/>
        </xdr:cNvSpPr>
      </xdr:nvSpPr>
      <xdr:spPr>
        <a:xfrm>
          <a:off x="3829050" y="12306300"/>
          <a:ext cx="1809750" cy="276225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2</xdr:col>
      <xdr:colOff>28575</xdr:colOff>
      <xdr:row>59</xdr:row>
      <xdr:rowOff>28575</xdr:rowOff>
    </xdr:from>
    <xdr:to>
      <xdr:col>3</xdr:col>
      <xdr:colOff>0</xdr:colOff>
      <xdr:row>60</xdr:row>
      <xdr:rowOff>76200</xdr:rowOff>
    </xdr:to>
    <xdr:sp>
      <xdr:nvSpPr>
        <xdr:cNvPr id="74" name="Rectangle 115"/>
        <xdr:cNvSpPr>
          <a:spLocks/>
        </xdr:cNvSpPr>
      </xdr:nvSpPr>
      <xdr:spPr>
        <a:xfrm>
          <a:off x="1924050" y="12696825"/>
          <a:ext cx="847725" cy="209550"/>
        </a:xfrm>
        <a:prstGeom prst="roundRect">
          <a:avLst/>
        </a:prstGeom>
        <a:solidFill>
          <a:srgbClr val="80008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MARQUES</a:t>
          </a:r>
        </a:p>
      </xdr:txBody>
    </xdr:sp>
    <xdr:clientData/>
  </xdr:twoCellAnchor>
  <xdr:twoCellAnchor>
    <xdr:from>
      <xdr:col>3</xdr:col>
      <xdr:colOff>28575</xdr:colOff>
      <xdr:row>59</xdr:row>
      <xdr:rowOff>28575</xdr:rowOff>
    </xdr:from>
    <xdr:to>
      <xdr:col>4</xdr:col>
      <xdr:colOff>0</xdr:colOff>
      <xdr:row>60</xdr:row>
      <xdr:rowOff>66675</xdr:rowOff>
    </xdr:to>
    <xdr:sp>
      <xdr:nvSpPr>
        <xdr:cNvPr id="75" name="Rectangle 116"/>
        <xdr:cNvSpPr>
          <a:spLocks/>
        </xdr:cNvSpPr>
      </xdr:nvSpPr>
      <xdr:spPr>
        <a:xfrm>
          <a:off x="2800350" y="12696825"/>
          <a:ext cx="847725" cy="200025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ENCAISSES</a:t>
          </a:r>
        </a:p>
      </xdr:txBody>
    </xdr:sp>
    <xdr:clientData/>
  </xdr:twoCellAnchor>
  <xdr:twoCellAnchor>
    <xdr:from>
      <xdr:col>4</xdr:col>
      <xdr:colOff>142875</xdr:colOff>
      <xdr:row>59</xdr:row>
      <xdr:rowOff>9525</xdr:rowOff>
    </xdr:from>
    <xdr:to>
      <xdr:col>5</xdr:col>
      <xdr:colOff>95250</xdr:colOff>
      <xdr:row>60</xdr:row>
      <xdr:rowOff>57150</xdr:rowOff>
    </xdr:to>
    <xdr:sp>
      <xdr:nvSpPr>
        <xdr:cNvPr id="76" name="Rectangle 117"/>
        <xdr:cNvSpPr>
          <a:spLocks/>
        </xdr:cNvSpPr>
      </xdr:nvSpPr>
      <xdr:spPr>
        <a:xfrm>
          <a:off x="3790950" y="12677775"/>
          <a:ext cx="838200" cy="209550"/>
        </a:xfrm>
        <a:prstGeom prst="roundRect">
          <a:avLst/>
        </a:prstGeom>
        <a:solidFill>
          <a:srgbClr val="80008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MARQUES</a:t>
          </a:r>
        </a:p>
      </xdr:txBody>
    </xdr:sp>
    <xdr:clientData/>
  </xdr:twoCellAnchor>
  <xdr:twoCellAnchor>
    <xdr:from>
      <xdr:col>5</xdr:col>
      <xdr:colOff>142875</xdr:colOff>
      <xdr:row>59</xdr:row>
      <xdr:rowOff>9525</xdr:rowOff>
    </xdr:from>
    <xdr:to>
      <xdr:col>5</xdr:col>
      <xdr:colOff>1114425</xdr:colOff>
      <xdr:row>60</xdr:row>
      <xdr:rowOff>47625</xdr:rowOff>
    </xdr:to>
    <xdr:sp>
      <xdr:nvSpPr>
        <xdr:cNvPr id="77" name="Rectangle 118"/>
        <xdr:cNvSpPr>
          <a:spLocks/>
        </xdr:cNvSpPr>
      </xdr:nvSpPr>
      <xdr:spPr>
        <a:xfrm>
          <a:off x="4676775" y="12677775"/>
          <a:ext cx="971550" cy="200025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ENCAISSES</a:t>
          </a:r>
        </a:p>
      </xdr:txBody>
    </xdr:sp>
    <xdr:clientData/>
  </xdr:twoCellAnchor>
  <xdr:twoCellAnchor>
    <xdr:from>
      <xdr:col>0</xdr:col>
      <xdr:colOff>28575</xdr:colOff>
      <xdr:row>62</xdr:row>
      <xdr:rowOff>0</xdr:rowOff>
    </xdr:from>
    <xdr:to>
      <xdr:col>2</xdr:col>
      <xdr:colOff>0</xdr:colOff>
      <xdr:row>62</xdr:row>
      <xdr:rowOff>228600</xdr:rowOff>
    </xdr:to>
    <xdr:sp>
      <xdr:nvSpPr>
        <xdr:cNvPr id="78" name="Rectangle 123"/>
        <xdr:cNvSpPr>
          <a:spLocks/>
        </xdr:cNvSpPr>
      </xdr:nvSpPr>
      <xdr:spPr>
        <a:xfrm>
          <a:off x="28575" y="13296900"/>
          <a:ext cx="1866900" cy="228600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2</xdr:col>
      <xdr:colOff>0</xdr:colOff>
      <xdr:row>65</xdr:row>
      <xdr:rowOff>9525</xdr:rowOff>
    </xdr:to>
    <xdr:sp>
      <xdr:nvSpPr>
        <xdr:cNvPr id="79" name="Rectangle 124"/>
        <xdr:cNvSpPr>
          <a:spLocks/>
        </xdr:cNvSpPr>
      </xdr:nvSpPr>
      <xdr:spPr>
        <a:xfrm>
          <a:off x="9525" y="13801725"/>
          <a:ext cx="1885950" cy="238125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0</xdr:col>
      <xdr:colOff>752475</xdr:colOff>
      <xdr:row>53</xdr:row>
      <xdr:rowOff>9525</xdr:rowOff>
    </xdr:from>
    <xdr:to>
      <xdr:col>9</xdr:col>
      <xdr:colOff>714375</xdr:colOff>
      <xdr:row>55</xdr:row>
      <xdr:rowOff>28575</xdr:rowOff>
    </xdr:to>
    <xdr:sp>
      <xdr:nvSpPr>
        <xdr:cNvPr id="80" name="Rectangle 125"/>
        <xdr:cNvSpPr>
          <a:spLocks/>
        </xdr:cNvSpPr>
      </xdr:nvSpPr>
      <xdr:spPr>
        <a:xfrm>
          <a:off x="752475" y="11658600"/>
          <a:ext cx="85248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RATIOS
</a:t>
          </a:r>
        </a:p>
      </xdr:txBody>
    </xdr:sp>
    <xdr:clientData/>
  </xdr:twoCellAnchor>
  <xdr:twoCellAnchor>
    <xdr:from>
      <xdr:col>6</xdr:col>
      <xdr:colOff>180975</xdr:colOff>
      <xdr:row>57</xdr:row>
      <xdr:rowOff>9525</xdr:rowOff>
    </xdr:from>
    <xdr:to>
      <xdr:col>8</xdr:col>
      <xdr:colOff>9525</xdr:colOff>
      <xdr:row>58</xdr:row>
      <xdr:rowOff>123825</xdr:rowOff>
    </xdr:to>
    <xdr:sp>
      <xdr:nvSpPr>
        <xdr:cNvPr id="81" name="Rectangle 127"/>
        <xdr:cNvSpPr>
          <a:spLocks/>
        </xdr:cNvSpPr>
      </xdr:nvSpPr>
      <xdr:spPr>
        <a:xfrm>
          <a:off x="6000750" y="12306300"/>
          <a:ext cx="1809750" cy="276225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6</xdr:col>
      <xdr:colOff>142875</xdr:colOff>
      <xdr:row>59</xdr:row>
      <xdr:rowOff>9525</xdr:rowOff>
    </xdr:from>
    <xdr:to>
      <xdr:col>6</xdr:col>
      <xdr:colOff>981075</xdr:colOff>
      <xdr:row>60</xdr:row>
      <xdr:rowOff>57150</xdr:rowOff>
    </xdr:to>
    <xdr:sp>
      <xdr:nvSpPr>
        <xdr:cNvPr id="82" name="Rectangle 128"/>
        <xdr:cNvSpPr>
          <a:spLocks/>
        </xdr:cNvSpPr>
      </xdr:nvSpPr>
      <xdr:spPr>
        <a:xfrm>
          <a:off x="5962650" y="12677775"/>
          <a:ext cx="838200" cy="209550"/>
        </a:xfrm>
        <a:prstGeom prst="roundRect">
          <a:avLst/>
        </a:prstGeom>
        <a:solidFill>
          <a:srgbClr val="80008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MARQUES</a:t>
          </a:r>
        </a:p>
      </xdr:txBody>
    </xdr:sp>
    <xdr:clientData/>
  </xdr:twoCellAnchor>
  <xdr:twoCellAnchor>
    <xdr:from>
      <xdr:col>6</xdr:col>
      <xdr:colOff>1028700</xdr:colOff>
      <xdr:row>59</xdr:row>
      <xdr:rowOff>9525</xdr:rowOff>
    </xdr:from>
    <xdr:to>
      <xdr:col>8</xdr:col>
      <xdr:colOff>19050</xdr:colOff>
      <xdr:row>60</xdr:row>
      <xdr:rowOff>47625</xdr:rowOff>
    </xdr:to>
    <xdr:sp>
      <xdr:nvSpPr>
        <xdr:cNvPr id="83" name="Rectangle 129"/>
        <xdr:cNvSpPr>
          <a:spLocks/>
        </xdr:cNvSpPr>
      </xdr:nvSpPr>
      <xdr:spPr>
        <a:xfrm>
          <a:off x="6848475" y="12677775"/>
          <a:ext cx="971550" cy="200025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workbookViewId="0" topLeftCell="A1">
      <selection activeCell="W12" sqref="W12"/>
    </sheetView>
  </sheetViews>
  <sheetFormatPr defaultColWidth="11.421875" defaultRowHeight="12.75"/>
  <cols>
    <col min="1" max="1" width="13.00390625" style="0" customWidth="1"/>
    <col min="2" max="2" width="11.57421875" style="0" customWidth="1"/>
    <col min="3" max="3" width="13.7109375" style="0" customWidth="1"/>
    <col min="4" max="4" width="11.57421875" style="0" customWidth="1"/>
    <col min="6" max="6" width="13.57421875" style="0" customWidth="1"/>
    <col min="21" max="21" width="14.140625" style="0" customWidth="1"/>
    <col min="22" max="22" width="13.28125" style="0" bestFit="1" customWidth="1"/>
  </cols>
  <sheetData>
    <row r="1" spans="22:23" ht="12.75">
      <c r="V1" t="s">
        <v>29</v>
      </c>
      <c r="W1" t="s">
        <v>30</v>
      </c>
    </row>
    <row r="2" spans="21:23" ht="12.75">
      <c r="U2" t="s">
        <v>27</v>
      </c>
      <c r="V2">
        <v>22</v>
      </c>
      <c r="W2" s="66">
        <f>V2*100/V4</f>
        <v>81.48148148148148</v>
      </c>
    </row>
    <row r="3" spans="3:23" ht="20.25">
      <c r="C3" s="23"/>
      <c r="D3" s="24"/>
      <c r="E3" s="24"/>
      <c r="F3" s="24"/>
      <c r="U3" t="s">
        <v>28</v>
      </c>
      <c r="V3">
        <v>5</v>
      </c>
      <c r="W3" s="66">
        <f>V3*100/V4</f>
        <v>18.51851851851852</v>
      </c>
    </row>
    <row r="4" spans="3:22" ht="20.25">
      <c r="C4" s="24"/>
      <c r="D4" s="24"/>
      <c r="E4" s="24"/>
      <c r="F4" s="24"/>
      <c r="V4">
        <f>SUM(V2:V3)</f>
        <v>27</v>
      </c>
    </row>
    <row r="5" spans="3:6" ht="20.25">
      <c r="C5" s="22"/>
      <c r="D5" s="24"/>
      <c r="E5" s="24"/>
      <c r="F5" s="24"/>
    </row>
    <row r="14" spans="2:9" ht="18">
      <c r="B14" s="69">
        <v>22</v>
      </c>
      <c r="E14" s="70">
        <v>5</v>
      </c>
      <c r="I14" s="71">
        <f>E14+B14</f>
        <v>27</v>
      </c>
    </row>
    <row r="16" spans="3:6" ht="18">
      <c r="C16" s="67">
        <f>B14*100/I14</f>
        <v>81.48148148148148</v>
      </c>
      <c r="F16" s="67">
        <f>E14*100/I14</f>
        <v>18.51851851851852</v>
      </c>
    </row>
    <row r="22" ht="17.25">
      <c r="A22" s="1"/>
    </row>
    <row r="24" spans="1:11" ht="12.75">
      <c r="A24" s="2"/>
      <c r="K24" s="68"/>
    </row>
    <row r="26" ht="12.75">
      <c r="A26" s="2"/>
    </row>
    <row r="28" ht="12.75">
      <c r="A28" s="2"/>
    </row>
  </sheetData>
  <sheetProtection password="CC1E" sheet="1" objects="1" scenarios="1"/>
  <printOptions/>
  <pageMargins left="0.75" right="0.75" top="1" bottom="1" header="0.4921259845" footer="0.492125984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7"/>
  <sheetViews>
    <sheetView zoomScale="75" zoomScaleNormal="75" workbookViewId="0" topLeftCell="A1">
      <selection activeCell="AD23" sqref="AD23:AD24"/>
    </sheetView>
  </sheetViews>
  <sheetFormatPr defaultColWidth="11.421875" defaultRowHeight="12.75"/>
  <cols>
    <col min="1" max="1" width="19.7109375" style="0" customWidth="1"/>
    <col min="2" max="2" width="17.8515625" style="0" bestFit="1" customWidth="1"/>
    <col min="3" max="3" width="19.00390625" style="0" customWidth="1"/>
    <col min="4" max="4" width="17.8515625" style="0" bestFit="1" customWidth="1"/>
    <col min="5" max="6" width="18.8515625" style="0" customWidth="1"/>
    <col min="7" max="7" width="18.7109375" style="0" customWidth="1"/>
    <col min="8" max="8" width="17.7109375" style="0" customWidth="1"/>
    <col min="9" max="9" width="13.7109375" style="0" customWidth="1"/>
    <col min="26" max="26" width="20.140625" style="0" customWidth="1"/>
    <col min="27" max="27" width="17.8515625" style="0" bestFit="1" customWidth="1"/>
  </cols>
  <sheetData>
    <row r="1" spans="1:10" ht="23.25">
      <c r="A1" s="21"/>
      <c r="B1" s="25"/>
      <c r="C1" s="26"/>
      <c r="D1" s="26"/>
      <c r="G1" s="28"/>
      <c r="H1" s="46"/>
      <c r="I1" s="47"/>
      <c r="J1" s="47"/>
    </row>
    <row r="2" spans="2:10" ht="18">
      <c r="B2" s="27"/>
      <c r="C2" s="26"/>
      <c r="D2" s="26"/>
      <c r="G2" s="28"/>
      <c r="H2" s="48"/>
      <c r="I2" s="47"/>
      <c r="J2" s="47"/>
    </row>
    <row r="3" spans="1:10" ht="20.25">
      <c r="A3" s="22"/>
      <c r="C3" s="26"/>
      <c r="D3" s="26"/>
      <c r="G3" s="28"/>
      <c r="H3" s="28"/>
      <c r="I3" s="28"/>
      <c r="J3" s="28"/>
    </row>
    <row r="4" spans="7:10" ht="12.75">
      <c r="G4" s="28"/>
      <c r="H4" s="28"/>
      <c r="I4" s="28"/>
      <c r="J4" s="28"/>
    </row>
    <row r="5" spans="7:10" ht="12.75">
      <c r="G5" s="28"/>
      <c r="H5" s="28"/>
      <c r="I5" s="28"/>
      <c r="J5" s="28"/>
    </row>
    <row r="6" spans="7:10" ht="16.5" thickBot="1">
      <c r="G6" s="28"/>
      <c r="H6" s="28"/>
      <c r="I6" s="34"/>
      <c r="J6" s="28"/>
    </row>
    <row r="7" spans="8:30" ht="16.5" thickBot="1">
      <c r="H7" s="32"/>
      <c r="I7" s="33"/>
      <c r="J7" s="28"/>
      <c r="AA7" s="9" t="s">
        <v>3</v>
      </c>
      <c r="AB7" s="11"/>
      <c r="AC7" s="9" t="s">
        <v>7</v>
      </c>
      <c r="AD7" s="11"/>
    </row>
    <row r="8" spans="8:30" ht="16.5" thickBot="1">
      <c r="H8" s="29"/>
      <c r="I8" s="30"/>
      <c r="J8" s="28"/>
      <c r="AA8" s="13" t="s">
        <v>8</v>
      </c>
      <c r="AB8" s="14" t="s">
        <v>9</v>
      </c>
      <c r="AC8" s="13" t="s">
        <v>8</v>
      </c>
      <c r="AD8" s="14" t="s">
        <v>9</v>
      </c>
    </row>
    <row r="9" spans="8:30" ht="16.5" thickBot="1">
      <c r="H9" s="29"/>
      <c r="I9" s="30"/>
      <c r="J9" s="28"/>
      <c r="Z9" s="12" t="s">
        <v>4</v>
      </c>
      <c r="AA9" s="15">
        <v>5</v>
      </c>
      <c r="AB9" s="18">
        <v>0</v>
      </c>
      <c r="AC9" s="15">
        <v>7</v>
      </c>
      <c r="AD9" s="18">
        <v>2</v>
      </c>
    </row>
    <row r="10" spans="8:30" ht="16.5" thickBot="1">
      <c r="H10" s="29"/>
      <c r="I10" s="30"/>
      <c r="J10" s="28"/>
      <c r="Z10" s="12" t="s">
        <v>5</v>
      </c>
      <c r="AA10" s="16">
        <v>8</v>
      </c>
      <c r="AB10" s="19">
        <v>2</v>
      </c>
      <c r="AC10" s="4">
        <v>5</v>
      </c>
      <c r="AD10" s="20">
        <v>3</v>
      </c>
    </row>
    <row r="11" spans="2:30" ht="18.75" thickBot="1">
      <c r="B11" s="72">
        <v>5</v>
      </c>
      <c r="C11" s="73">
        <v>0</v>
      </c>
      <c r="F11" s="72">
        <v>7</v>
      </c>
      <c r="G11" s="73">
        <v>2</v>
      </c>
      <c r="H11" s="29"/>
      <c r="I11" s="30"/>
      <c r="J11" s="28"/>
      <c r="Z11" s="12" t="s">
        <v>6</v>
      </c>
      <c r="AA11" s="17">
        <v>8</v>
      </c>
      <c r="AB11" s="5">
        <v>2</v>
      </c>
      <c r="AC11" s="17">
        <v>17</v>
      </c>
      <c r="AD11" s="5">
        <v>5</v>
      </c>
    </row>
    <row r="12" spans="2:30" ht="18">
      <c r="B12" s="72"/>
      <c r="C12" s="73"/>
      <c r="F12" s="72"/>
      <c r="G12" s="50"/>
      <c r="H12" s="29"/>
      <c r="I12" s="30"/>
      <c r="J12" s="28"/>
      <c r="Z12" s="56" t="s">
        <v>16</v>
      </c>
      <c r="AA12" s="57">
        <f>SUM(AA9:AA11,AB9:AB11,AC9:AC11,AD9:AD11)</f>
        <v>64</v>
      </c>
      <c r="AB12" s="60"/>
      <c r="AC12" s="58"/>
      <c r="AD12" s="59"/>
    </row>
    <row r="13" spans="2:10" ht="18">
      <c r="B13" s="72">
        <v>8</v>
      </c>
      <c r="C13" s="73">
        <v>2</v>
      </c>
      <c r="F13" s="72">
        <v>5</v>
      </c>
      <c r="G13" s="50">
        <v>3</v>
      </c>
      <c r="H13" s="29"/>
      <c r="I13" s="30"/>
      <c r="J13" s="28"/>
    </row>
    <row r="14" spans="2:10" ht="18.75" thickBot="1">
      <c r="B14" s="72"/>
      <c r="C14" s="73"/>
      <c r="F14" s="72"/>
      <c r="G14" s="50"/>
      <c r="H14" s="50"/>
      <c r="I14" s="50"/>
      <c r="J14" s="28"/>
    </row>
    <row r="15" spans="2:30" ht="18.75" thickBot="1">
      <c r="B15" s="72">
        <v>8</v>
      </c>
      <c r="C15" s="73">
        <v>2</v>
      </c>
      <c r="F15" s="72">
        <v>17</v>
      </c>
      <c r="G15" s="73">
        <v>5</v>
      </c>
      <c r="J15" s="51"/>
      <c r="AA15" s="35" t="s">
        <v>3</v>
      </c>
      <c r="AB15" s="11"/>
      <c r="AC15" s="35" t="s">
        <v>7</v>
      </c>
      <c r="AD15" s="11"/>
    </row>
    <row r="16" spans="7:30" ht="19.5" customHeight="1" thickBot="1">
      <c r="G16" s="41"/>
      <c r="H16" s="41"/>
      <c r="AA16" s="13" t="s">
        <v>8</v>
      </c>
      <c r="AB16" s="14" t="s">
        <v>9</v>
      </c>
      <c r="AC16" s="13" t="s">
        <v>8</v>
      </c>
      <c r="AD16" s="14" t="s">
        <v>9</v>
      </c>
    </row>
    <row r="17" spans="7:30" ht="16.5" thickBot="1">
      <c r="G17" s="41"/>
      <c r="H17" s="41"/>
      <c r="Z17" s="12" t="s">
        <v>13</v>
      </c>
      <c r="AA17" s="15">
        <v>2</v>
      </c>
      <c r="AB17" s="18">
        <v>0</v>
      </c>
      <c r="AC17" s="15">
        <v>4</v>
      </c>
      <c r="AD17" s="18">
        <v>0</v>
      </c>
    </row>
    <row r="18" spans="2:30" ht="21" thickBot="1">
      <c r="B18" s="74">
        <f>B15+B13+B11</f>
        <v>21</v>
      </c>
      <c r="C18" s="74">
        <f>C15+C13+C11</f>
        <v>4</v>
      </c>
      <c r="D18" s="75">
        <f>SUM(B18:C18)</f>
        <v>25</v>
      </c>
      <c r="F18" s="74">
        <f>F15+F13+F11</f>
        <v>29</v>
      </c>
      <c r="G18" s="74">
        <f>G15+G13+G11</f>
        <v>10</v>
      </c>
      <c r="H18" s="76">
        <f>SUM(F18:G18)</f>
        <v>39</v>
      </c>
      <c r="I18" s="77">
        <f>H18+D18</f>
        <v>64</v>
      </c>
      <c r="Z18" s="12" t="s">
        <v>14</v>
      </c>
      <c r="AA18" s="16">
        <v>1</v>
      </c>
      <c r="AB18" s="19">
        <v>0</v>
      </c>
      <c r="AC18" s="4">
        <v>2</v>
      </c>
      <c r="AD18" s="20">
        <v>0</v>
      </c>
    </row>
    <row r="19" spans="26:30" ht="16.5" thickBot="1">
      <c r="Z19" s="12" t="s">
        <v>15</v>
      </c>
      <c r="AA19" s="17">
        <v>1</v>
      </c>
      <c r="AB19" s="5">
        <v>1</v>
      </c>
      <c r="AC19" s="17">
        <v>3</v>
      </c>
      <c r="AD19" s="5">
        <v>5</v>
      </c>
    </row>
    <row r="20" spans="26:30" ht="15.75">
      <c r="Z20" s="53" t="s">
        <v>16</v>
      </c>
      <c r="AA20" s="54">
        <f>SUM(AA17:AA19,AB17:AB19,AC17:AC19,AD17:AD19)</f>
        <v>19</v>
      </c>
      <c r="AB20" s="55"/>
      <c r="AC20" s="62"/>
      <c r="AD20" s="61"/>
    </row>
    <row r="22" spans="1:9" ht="17.25" customHeight="1">
      <c r="A22" s="68"/>
      <c r="B22" s="68"/>
      <c r="C22" s="68"/>
      <c r="D22" s="68"/>
      <c r="E22" s="68"/>
      <c r="F22" s="68"/>
      <c r="G22" s="68"/>
      <c r="H22" s="68"/>
      <c r="I22" s="68"/>
    </row>
    <row r="37" spans="2:6" ht="15.75">
      <c r="B37" s="34"/>
      <c r="C37" s="29"/>
      <c r="D37" s="30"/>
      <c r="E37" s="29"/>
      <c r="F37" s="30"/>
    </row>
    <row r="39" spans="2:7" ht="16.5" customHeight="1">
      <c r="B39" s="25"/>
      <c r="C39" s="26"/>
      <c r="D39" s="26"/>
      <c r="G39" s="28"/>
    </row>
    <row r="40" spans="2:7" ht="18">
      <c r="B40" s="27"/>
      <c r="C40" s="26"/>
      <c r="D40" s="26"/>
      <c r="G40" s="28"/>
    </row>
    <row r="41" spans="3:7" ht="18">
      <c r="C41" s="26"/>
      <c r="D41" s="26"/>
      <c r="G41" s="28"/>
    </row>
    <row r="42" ht="12.75">
      <c r="G42" s="28"/>
    </row>
    <row r="43" ht="12.75">
      <c r="G43" s="28"/>
    </row>
    <row r="44" ht="17.25" customHeight="1"/>
    <row r="45" ht="17.25" customHeight="1"/>
    <row r="46" ht="16.5" customHeight="1"/>
    <row r="47" ht="16.5" customHeight="1"/>
    <row r="48" spans="2:7" ht="18">
      <c r="B48" s="72">
        <v>2</v>
      </c>
      <c r="C48" s="73">
        <v>0</v>
      </c>
      <c r="F48" s="72">
        <v>4</v>
      </c>
      <c r="G48" s="73">
        <v>0</v>
      </c>
    </row>
    <row r="49" spans="2:7" ht="15.75" customHeight="1">
      <c r="B49" s="72"/>
      <c r="C49" s="73"/>
      <c r="F49" s="72"/>
      <c r="G49" s="50"/>
    </row>
    <row r="50" spans="2:7" ht="18">
      <c r="B50" s="72">
        <v>1</v>
      </c>
      <c r="C50" s="73">
        <v>0</v>
      </c>
      <c r="F50" s="72">
        <v>2</v>
      </c>
      <c r="G50" s="50">
        <v>0</v>
      </c>
    </row>
    <row r="51" spans="2:7" ht="18">
      <c r="B51" s="72"/>
      <c r="C51" s="73"/>
      <c r="F51" s="72"/>
      <c r="G51" s="50"/>
    </row>
    <row r="52" spans="2:7" ht="18">
      <c r="B52" s="72">
        <v>1</v>
      </c>
      <c r="C52" s="73">
        <v>1</v>
      </c>
      <c r="F52" s="72">
        <v>3</v>
      </c>
      <c r="G52" s="73">
        <v>5</v>
      </c>
    </row>
    <row r="53" ht="17.25" customHeight="1">
      <c r="G53" s="41"/>
    </row>
    <row r="54" ht="17.25" customHeight="1">
      <c r="G54" s="41"/>
    </row>
    <row r="55" spans="2:9" ht="17.25" customHeight="1">
      <c r="B55" s="74">
        <f>B52+B50+B48</f>
        <v>4</v>
      </c>
      <c r="C55" s="74">
        <f>C52+C50+C48</f>
        <v>1</v>
      </c>
      <c r="D55" s="75">
        <f>SUM(B55:C55)</f>
        <v>5</v>
      </c>
      <c r="F55" s="74">
        <f>F52+F50+F48</f>
        <v>9</v>
      </c>
      <c r="G55" s="74">
        <f>G52+G50+G48</f>
        <v>5</v>
      </c>
      <c r="H55" s="75">
        <f>SUM(F55:G55)</f>
        <v>14</v>
      </c>
      <c r="I55" s="77">
        <f>H55+D55</f>
        <v>19</v>
      </c>
    </row>
    <row r="60" spans="1:5" ht="15.75">
      <c r="A60" s="28"/>
      <c r="B60" s="32"/>
      <c r="C60" s="33"/>
      <c r="D60" s="32"/>
      <c r="E60" s="33"/>
    </row>
    <row r="61" spans="1:5" ht="15.75">
      <c r="A61" s="34"/>
      <c r="B61" s="29"/>
      <c r="C61" s="30"/>
      <c r="D61" s="29"/>
      <c r="E61" s="30"/>
    </row>
    <row r="62" spans="1:5" ht="15.75">
      <c r="A62" s="34"/>
      <c r="B62" s="29"/>
      <c r="C62" s="30"/>
      <c r="D62" s="29"/>
      <c r="E62" s="30"/>
    </row>
    <row r="63" spans="1:5" ht="15.75">
      <c r="A63" s="34"/>
      <c r="B63" s="29"/>
      <c r="C63" s="30"/>
      <c r="D63" s="29"/>
      <c r="E63" s="30"/>
    </row>
    <row r="64" ht="13.5" customHeight="1"/>
    <row r="84" ht="21" customHeight="1"/>
    <row r="86" ht="16.5" customHeight="1"/>
    <row r="88" spans="2:6" ht="16.5" customHeight="1">
      <c r="B88" s="71">
        <f>B11+C11</f>
        <v>5</v>
      </c>
      <c r="D88" s="71">
        <f>B48+C48</f>
        <v>2</v>
      </c>
      <c r="F88" s="80">
        <f>B88-D88</f>
        <v>3</v>
      </c>
    </row>
    <row r="89" spans="2:4" ht="18">
      <c r="B89" s="79"/>
      <c r="D89" s="71"/>
    </row>
    <row r="90" spans="2:6" ht="18" customHeight="1">
      <c r="B90" s="71">
        <f>B13+C13</f>
        <v>10</v>
      </c>
      <c r="D90" s="71">
        <f>B50+C50</f>
        <v>1</v>
      </c>
      <c r="F90" s="80">
        <f>B90-D90</f>
        <v>9</v>
      </c>
    </row>
    <row r="91" spans="2:4" ht="18">
      <c r="B91" s="79"/>
      <c r="D91" s="71"/>
    </row>
    <row r="92" spans="2:6" ht="16.5" customHeight="1">
      <c r="B92" s="71">
        <f>B15+C15</f>
        <v>10</v>
      </c>
      <c r="D92" s="71">
        <f>B52+C52</f>
        <v>2</v>
      </c>
      <c r="F92" s="80">
        <f>B92-D92</f>
        <v>8</v>
      </c>
    </row>
    <row r="94" spans="2:6" ht="23.25">
      <c r="B94" s="78">
        <f>B92+B90+B88</f>
        <v>25</v>
      </c>
      <c r="D94" s="78">
        <f>D92+D90+D88</f>
        <v>5</v>
      </c>
      <c r="F94" s="78">
        <f>B94-D94</f>
        <v>20</v>
      </c>
    </row>
    <row r="97" ht="17.25" customHeight="1"/>
    <row r="99" ht="17.25" customHeight="1"/>
    <row r="101" spans="2:6" ht="18.75" customHeight="1">
      <c r="B101" s="71">
        <f>F11+G11</f>
        <v>9</v>
      </c>
      <c r="D101" s="71">
        <f>F48+G48</f>
        <v>4</v>
      </c>
      <c r="F101" s="80">
        <f>B101-D101</f>
        <v>5</v>
      </c>
    </row>
    <row r="102" spans="2:4" ht="18">
      <c r="B102" s="71"/>
      <c r="D102" s="71"/>
    </row>
    <row r="103" spans="2:6" ht="15" customHeight="1">
      <c r="B103" s="71">
        <f>F13+G13</f>
        <v>8</v>
      </c>
      <c r="D103" s="71">
        <f>F50+G50</f>
        <v>2</v>
      </c>
      <c r="F103" s="80">
        <f>B103-D103</f>
        <v>6</v>
      </c>
    </row>
    <row r="104" spans="2:4" ht="18">
      <c r="B104" s="71"/>
      <c r="D104" s="71"/>
    </row>
    <row r="105" spans="2:6" ht="16.5" customHeight="1">
      <c r="B105" s="71">
        <f>F15+G15</f>
        <v>22</v>
      </c>
      <c r="D105" s="71">
        <f>F52+G52</f>
        <v>8</v>
      </c>
      <c r="F105" s="80">
        <f>B105-D105</f>
        <v>14</v>
      </c>
    </row>
    <row r="107" spans="2:6" ht="23.25">
      <c r="B107" s="78">
        <f>B105+B103+B101</f>
        <v>39</v>
      </c>
      <c r="D107" s="78">
        <f>D105+D103+D101</f>
        <v>14</v>
      </c>
      <c r="F107" s="78">
        <f>B107-D107</f>
        <v>25</v>
      </c>
    </row>
  </sheetData>
  <sheetProtection password="CC1E" sheet="1" objects="1" scenarios="1"/>
  <printOptions/>
  <pageMargins left="0.75" right="0.75" top="1" bottom="1" header="0.4921259845" footer="0.4921259845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4"/>
  <sheetViews>
    <sheetView zoomScale="75" zoomScaleNormal="75" workbookViewId="0" topLeftCell="A1">
      <selection activeCell="H15" sqref="H15"/>
    </sheetView>
  </sheetViews>
  <sheetFormatPr defaultColWidth="11.421875" defaultRowHeight="12.75"/>
  <cols>
    <col min="2" max="2" width="17.00390625" style="0" customWidth="1"/>
    <col min="3" max="3" width="16.57421875" style="0" customWidth="1"/>
    <col min="4" max="4" width="17.8515625" style="0" customWidth="1"/>
    <col min="5" max="5" width="15.00390625" style="0" customWidth="1"/>
    <col min="57" max="57" width="16.421875" style="0" bestFit="1" customWidth="1"/>
    <col min="58" max="58" width="38.8515625" style="0" bestFit="1" customWidth="1"/>
    <col min="65" max="65" width="16.140625" style="0" bestFit="1" customWidth="1"/>
    <col min="66" max="66" width="27.7109375" style="0" customWidth="1"/>
  </cols>
  <sheetData>
    <row r="1" spans="1:61" ht="23.25">
      <c r="A1" s="21"/>
      <c r="B1" s="25"/>
      <c r="C1" s="26"/>
      <c r="D1" s="26"/>
      <c r="G1" s="28"/>
      <c r="H1" s="46"/>
      <c r="I1" s="47"/>
      <c r="BF1" s="25" t="s">
        <v>11</v>
      </c>
      <c r="BG1" s="26"/>
      <c r="BI1" s="26"/>
    </row>
    <row r="2" spans="2:61" ht="18">
      <c r="B2" s="27"/>
      <c r="C2" s="26"/>
      <c r="D2" s="26"/>
      <c r="G2" s="28"/>
      <c r="H2" s="48"/>
      <c r="I2" s="47"/>
      <c r="BF2" s="27" t="s">
        <v>12</v>
      </c>
      <c r="BG2" s="26"/>
      <c r="BI2" s="26"/>
    </row>
    <row r="3" spans="1:9" ht="20.25">
      <c r="A3" s="22"/>
      <c r="C3" s="26"/>
      <c r="D3" s="26"/>
      <c r="G3" s="28"/>
      <c r="H3" s="28"/>
      <c r="I3" s="28"/>
    </row>
    <row r="4" spans="7:9" ht="12.75">
      <c r="G4" s="28"/>
      <c r="H4" s="28"/>
      <c r="I4" s="28"/>
    </row>
    <row r="5" spans="7:9" ht="12.75">
      <c r="G5" s="28"/>
      <c r="H5" s="28"/>
      <c r="I5" s="28"/>
    </row>
    <row r="6" spans="7:58" ht="15.75">
      <c r="G6" s="28"/>
      <c r="H6" s="28"/>
      <c r="I6" s="34"/>
      <c r="BF6" s="3" t="s">
        <v>17</v>
      </c>
    </row>
    <row r="7" spans="8:9" ht="16.5" thickBot="1">
      <c r="H7" s="32"/>
      <c r="I7" s="33"/>
    </row>
    <row r="8" spans="8:59" ht="16.5" thickBot="1">
      <c r="H8" s="29"/>
      <c r="I8" s="30"/>
      <c r="BE8" s="36"/>
      <c r="BF8" s="6" t="s">
        <v>1</v>
      </c>
      <c r="BG8" s="39" t="s">
        <v>0</v>
      </c>
    </row>
    <row r="9" spans="8:60" ht="16.5" thickBot="1">
      <c r="H9" s="29"/>
      <c r="I9" s="30"/>
      <c r="BE9" s="10" t="s">
        <v>18</v>
      </c>
      <c r="BF9" s="4">
        <v>13</v>
      </c>
      <c r="BG9" s="19">
        <v>2</v>
      </c>
      <c r="BH9" s="64">
        <f>(BF9+BG9)/BH15</f>
        <v>0.2631578947368421</v>
      </c>
    </row>
    <row r="10" spans="57:60" ht="16.5" thickBot="1">
      <c r="BE10" s="10" t="s">
        <v>19</v>
      </c>
      <c r="BF10" s="4">
        <v>17</v>
      </c>
      <c r="BG10" s="19">
        <v>3</v>
      </c>
      <c r="BH10" s="64">
        <f>(BF10+BG10)/BH15</f>
        <v>0.3508771929824561</v>
      </c>
    </row>
    <row r="11" spans="57:60" ht="16.5" thickBot="1">
      <c r="BE11" s="10" t="s">
        <v>20</v>
      </c>
      <c r="BF11" s="4">
        <v>19</v>
      </c>
      <c r="BG11" s="19">
        <v>1</v>
      </c>
      <c r="BH11" s="64">
        <f>(BF11+BG11)/BH15</f>
        <v>0.3508771929824561</v>
      </c>
    </row>
    <row r="12" spans="3:60" ht="18.75" thickBot="1">
      <c r="C12" s="83">
        <v>13</v>
      </c>
      <c r="D12" s="84">
        <v>5</v>
      </c>
      <c r="E12" s="74">
        <f>SUM(C12:D12)</f>
        <v>18</v>
      </c>
      <c r="F12" s="85">
        <f>(C12+D12)*100/(C25+D25)</f>
        <v>28.125</v>
      </c>
      <c r="BE12" s="37" t="s">
        <v>21</v>
      </c>
      <c r="BF12" s="17">
        <v>0</v>
      </c>
      <c r="BG12" s="5">
        <v>0</v>
      </c>
      <c r="BH12" s="64">
        <f>(BF12+BG12)/BH15</f>
        <v>0</v>
      </c>
    </row>
    <row r="13" spans="3:60" ht="16.5" thickBot="1">
      <c r="C13" s="83"/>
      <c r="D13" s="84"/>
      <c r="F13" s="79"/>
      <c r="BE13" s="10" t="s">
        <v>22</v>
      </c>
      <c r="BF13" s="38">
        <v>1</v>
      </c>
      <c r="BG13" s="40">
        <v>0</v>
      </c>
      <c r="BH13" s="64">
        <f>(BF13+BG13)/BH15</f>
        <v>0.017543859649122806</v>
      </c>
    </row>
    <row r="14" spans="3:60" ht="18.75" thickBot="1">
      <c r="C14" s="83">
        <v>17</v>
      </c>
      <c r="D14" s="84">
        <v>6</v>
      </c>
      <c r="E14" s="74">
        <f>SUM(C14:D14)</f>
        <v>23</v>
      </c>
      <c r="F14" s="85">
        <f>(C14+D14)*100/(C25+D25)</f>
        <v>35.9375</v>
      </c>
      <c r="BE14" s="37" t="s">
        <v>23</v>
      </c>
      <c r="BF14" s="4">
        <v>1</v>
      </c>
      <c r="BG14" s="20">
        <v>0</v>
      </c>
      <c r="BH14" s="64">
        <f>(BF14+BG14)/BH15</f>
        <v>0.017543859649122806</v>
      </c>
    </row>
    <row r="15" spans="3:60" ht="18.75" thickBot="1">
      <c r="C15" s="83"/>
      <c r="D15" s="84"/>
      <c r="F15" s="79"/>
      <c r="BE15" s="10" t="s">
        <v>24</v>
      </c>
      <c r="BF15" s="42">
        <f>SUM(BF9:BF14)</f>
        <v>51</v>
      </c>
      <c r="BG15" s="43">
        <f>SUM(BG9:BG14)</f>
        <v>6</v>
      </c>
      <c r="BH15" s="44">
        <f>SUM(BF15:BG15)</f>
        <v>57</v>
      </c>
    </row>
    <row r="16" spans="3:6" ht="16.5" customHeight="1">
      <c r="C16" s="83">
        <v>19</v>
      </c>
      <c r="D16" s="84">
        <v>2</v>
      </c>
      <c r="E16" s="74">
        <f>SUM(C16:D16)</f>
        <v>21</v>
      </c>
      <c r="F16" s="85">
        <f>(C16+D16)*100/(C25+D25)</f>
        <v>32.8125</v>
      </c>
    </row>
    <row r="17" spans="3:6" ht="15.75" customHeight="1">
      <c r="C17" s="83"/>
      <c r="D17" s="84"/>
      <c r="F17" s="79"/>
    </row>
    <row r="18" spans="3:6" ht="19.5" customHeight="1">
      <c r="C18" s="83">
        <v>0</v>
      </c>
      <c r="D18" s="84">
        <v>0</v>
      </c>
      <c r="E18" s="74">
        <f>SUM(C18:D18)</f>
        <v>0</v>
      </c>
      <c r="F18" s="85">
        <f>(C18+D18)*100/(C25+D25)</f>
        <v>0</v>
      </c>
    </row>
    <row r="19" spans="3:6" ht="16.5" customHeight="1">
      <c r="C19" s="83"/>
      <c r="D19" s="84"/>
      <c r="F19" s="79"/>
    </row>
    <row r="20" spans="3:6" ht="18" customHeight="1">
      <c r="C20" s="83">
        <v>1</v>
      </c>
      <c r="D20" s="84">
        <v>0</v>
      </c>
      <c r="E20" s="74">
        <f>SUM(C20:D20)</f>
        <v>1</v>
      </c>
      <c r="F20" s="85">
        <f>(C20+D20)*100/(C25+D25)</f>
        <v>1.5625</v>
      </c>
    </row>
    <row r="21" spans="3:6" ht="18.75" customHeight="1">
      <c r="C21" s="83"/>
      <c r="D21" s="84"/>
      <c r="F21" s="79"/>
    </row>
    <row r="22" spans="3:6" ht="18.75" customHeight="1">
      <c r="C22" s="83">
        <v>1</v>
      </c>
      <c r="D22" s="84">
        <v>0</v>
      </c>
      <c r="E22" s="74">
        <f>SUM(C22:D22)</f>
        <v>1</v>
      </c>
      <c r="F22" s="85">
        <f>(C22+D22)*100/(C25+D25)</f>
        <v>1.5625</v>
      </c>
    </row>
    <row r="23" ht="12.75">
      <c r="F23" s="79"/>
    </row>
    <row r="24" ht="12.75">
      <c r="F24" s="79"/>
    </row>
    <row r="25" spans="3:6" ht="18">
      <c r="C25" s="74">
        <f>SUM(C12:C24)</f>
        <v>51</v>
      </c>
      <c r="D25" s="74">
        <f>SUM(D12:D24)</f>
        <v>13</v>
      </c>
      <c r="E25" s="74">
        <f>SUM(E12:E22)</f>
        <v>64</v>
      </c>
      <c r="F25" s="86">
        <f>SUM(F12:F22)</f>
        <v>100</v>
      </c>
    </row>
    <row r="27" spans="3:5" ht="12.75">
      <c r="C27" s="28"/>
      <c r="D27" s="28"/>
      <c r="E27" s="28"/>
    </row>
    <row r="28" spans="3:5" ht="15.75">
      <c r="C28" s="49"/>
      <c r="D28" s="32"/>
      <c r="E28" s="33"/>
    </row>
    <row r="29" spans="3:5" ht="15.75">
      <c r="C29" s="31"/>
      <c r="D29" s="29"/>
      <c r="E29" s="30"/>
    </row>
    <row r="30" spans="3:5" ht="15.75">
      <c r="C30" s="31"/>
      <c r="D30" s="29"/>
      <c r="E30" s="30"/>
    </row>
    <row r="31" spans="3:5" ht="15.75">
      <c r="C31" s="31"/>
      <c r="D31" s="29"/>
      <c r="E31" s="30"/>
    </row>
    <row r="32" spans="3:5" ht="15.75">
      <c r="C32" s="31"/>
      <c r="D32" s="29"/>
      <c r="E32" s="30"/>
    </row>
    <row r="33" spans="3:5" ht="15.75">
      <c r="C33" s="31"/>
      <c r="D33" s="29"/>
      <c r="E33" s="30"/>
    </row>
    <row r="34" spans="3:5" ht="15.75">
      <c r="C34" s="31"/>
      <c r="D34" s="29"/>
      <c r="E34" s="30"/>
    </row>
  </sheetData>
  <sheetProtection password="CC1E" sheet="1" objects="1" scenarios="1"/>
  <printOptions/>
  <pageMargins left="0.75" right="0.75" top="1" bottom="1" header="0.4921259845" footer="0.4921259845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28"/>
  <sheetViews>
    <sheetView tabSelected="1" zoomScale="75" zoomScaleNormal="75" workbookViewId="0" topLeftCell="A4">
      <selection activeCell="AF16" sqref="AF16"/>
    </sheetView>
  </sheetViews>
  <sheetFormatPr defaultColWidth="11.421875" defaultRowHeight="12.75"/>
  <cols>
    <col min="3" max="3" width="13.8515625" style="0" customWidth="1"/>
    <col min="32" max="32" width="41.7109375" style="0" bestFit="1" customWidth="1"/>
  </cols>
  <sheetData>
    <row r="2" spans="32:35" ht="20.25">
      <c r="AF2" s="23" t="s">
        <v>26</v>
      </c>
      <c r="AG2" s="24"/>
      <c r="AH2" s="24"/>
      <c r="AI2" s="24"/>
    </row>
    <row r="3" spans="3:35" ht="20.25">
      <c r="C3" s="23"/>
      <c r="D3" s="24"/>
      <c r="E3" s="24"/>
      <c r="F3" s="24"/>
      <c r="AF3" s="24"/>
      <c r="AG3" s="24"/>
      <c r="AH3" s="24"/>
      <c r="AI3" s="24"/>
    </row>
    <row r="4" spans="3:35" ht="20.25">
      <c r="C4" s="24"/>
      <c r="D4" s="24"/>
      <c r="E4" s="24"/>
      <c r="F4" s="24"/>
      <c r="AF4" s="22" t="s">
        <v>10</v>
      </c>
      <c r="AG4" s="24"/>
      <c r="AH4" s="24"/>
      <c r="AI4" s="24"/>
    </row>
    <row r="5" spans="3:6" ht="20.25">
      <c r="C5" s="22"/>
      <c r="D5" s="24"/>
      <c r="E5" s="24"/>
      <c r="F5" s="24"/>
    </row>
    <row r="8" ht="13.5" thickBot="1">
      <c r="AH8" s="52" t="s">
        <v>25</v>
      </c>
    </row>
    <row r="9" spans="32:34" ht="13.5" thickBot="1">
      <c r="AF9" s="7" t="s">
        <v>1</v>
      </c>
      <c r="AG9" s="4">
        <v>20</v>
      </c>
      <c r="AH9" s="63">
        <f>AG9/AG11</f>
        <v>0.7142857142857143</v>
      </c>
    </row>
    <row r="10" spans="32:34" ht="13.5" thickBot="1">
      <c r="AF10" s="8" t="s">
        <v>0</v>
      </c>
      <c r="AG10" s="5">
        <v>8</v>
      </c>
      <c r="AH10" s="63">
        <f>AG10/AG11</f>
        <v>0.2857142857142857</v>
      </c>
    </row>
    <row r="11" spans="32:34" ht="16.5" thickBot="1">
      <c r="AF11" s="9" t="s">
        <v>2</v>
      </c>
      <c r="AG11" s="10">
        <f>SUM(AG9:AG10)</f>
        <v>28</v>
      </c>
      <c r="AH11" s="65">
        <f>SUM(AH9:AH10)</f>
        <v>1</v>
      </c>
    </row>
    <row r="14" spans="2:9" ht="18">
      <c r="B14" s="69">
        <v>20</v>
      </c>
      <c r="E14" s="70">
        <v>8</v>
      </c>
      <c r="I14" s="71">
        <f>E14+B14</f>
        <v>28</v>
      </c>
    </row>
    <row r="16" spans="3:6" ht="18">
      <c r="C16" s="67">
        <f>B14*100/I14</f>
        <v>71.42857142857143</v>
      </c>
      <c r="F16" s="67">
        <f>E14*100/I14</f>
        <v>28.571428571428573</v>
      </c>
    </row>
    <row r="22" ht="17.25">
      <c r="A22" s="1"/>
    </row>
    <row r="24" spans="1:11" ht="12.75">
      <c r="A24" s="2"/>
      <c r="K24" s="68"/>
    </row>
    <row r="26" ht="12.75">
      <c r="A26" s="2"/>
    </row>
    <row r="28" ht="12.75">
      <c r="A28" s="2"/>
    </row>
  </sheetData>
  <sheetProtection password="CC1E" sheet="1" objects="1" scenarios="1"/>
  <printOptions/>
  <pageMargins left="0.75" right="0.75" top="1" bottom="1" header="0.4921259845" footer="0.4921259845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12"/>
  <sheetViews>
    <sheetView zoomScale="75" zoomScaleNormal="75" workbookViewId="0" topLeftCell="A1">
      <selection activeCell="D13" sqref="D13"/>
    </sheetView>
  </sheetViews>
  <sheetFormatPr defaultColWidth="11.421875" defaultRowHeight="12.75"/>
  <cols>
    <col min="1" max="1" width="19.7109375" style="0" customWidth="1"/>
    <col min="2" max="2" width="17.8515625" style="0" bestFit="1" customWidth="1"/>
    <col min="3" max="3" width="19.00390625" style="0" customWidth="1"/>
    <col min="4" max="4" width="17.8515625" style="0" bestFit="1" customWidth="1"/>
    <col min="5" max="6" width="18.8515625" style="0" customWidth="1"/>
    <col min="7" max="7" width="18.7109375" style="0" customWidth="1"/>
    <col min="8" max="8" width="17.7109375" style="0" customWidth="1"/>
    <col min="9" max="9" width="13.7109375" style="0" customWidth="1"/>
    <col min="24" max="24" width="22.28125" style="0" bestFit="1" customWidth="1"/>
    <col min="25" max="25" width="18.421875" style="0" bestFit="1" customWidth="1"/>
    <col min="27" max="27" width="18.421875" style="0" bestFit="1" customWidth="1"/>
  </cols>
  <sheetData>
    <row r="1" spans="1:10" ht="24" thickBot="1">
      <c r="A1" s="21"/>
      <c r="B1" s="25"/>
      <c r="C1" s="26"/>
      <c r="D1" s="26"/>
      <c r="G1" s="28"/>
      <c r="H1" s="46"/>
      <c r="I1" s="47"/>
      <c r="J1" s="47"/>
    </row>
    <row r="2" spans="2:28" ht="18.75" thickBot="1">
      <c r="B2" s="27"/>
      <c r="C2" s="26"/>
      <c r="D2" s="26"/>
      <c r="G2" s="28"/>
      <c r="H2" s="48"/>
      <c r="I2" s="47"/>
      <c r="J2" s="47"/>
      <c r="Y2" s="35" t="s">
        <v>3</v>
      </c>
      <c r="Z2" s="11"/>
      <c r="AA2" s="35" t="s">
        <v>7</v>
      </c>
      <c r="AB2" s="11"/>
    </row>
    <row r="3" spans="1:28" ht="21" thickBot="1">
      <c r="A3" s="22"/>
      <c r="C3" s="26"/>
      <c r="D3" s="26"/>
      <c r="G3" s="28"/>
      <c r="H3" s="28"/>
      <c r="I3" s="28"/>
      <c r="J3" s="28"/>
      <c r="Y3" s="13" t="s">
        <v>8</v>
      </c>
      <c r="Z3" s="14" t="s">
        <v>9</v>
      </c>
      <c r="AA3" s="13" t="s">
        <v>8</v>
      </c>
      <c r="AB3" s="14" t="s">
        <v>9</v>
      </c>
    </row>
    <row r="4" spans="7:28" ht="16.5" thickBot="1">
      <c r="G4" s="28"/>
      <c r="H4" s="28"/>
      <c r="I4" s="28"/>
      <c r="J4" s="28"/>
      <c r="X4" s="12" t="s">
        <v>13</v>
      </c>
      <c r="Y4" s="15">
        <v>5</v>
      </c>
      <c r="Z4" s="18">
        <v>1</v>
      </c>
      <c r="AA4" s="15">
        <v>10</v>
      </c>
      <c r="AB4" s="18">
        <v>0</v>
      </c>
    </row>
    <row r="5" spans="7:28" ht="16.5" thickBot="1">
      <c r="G5" s="28"/>
      <c r="H5" s="28"/>
      <c r="I5" s="28"/>
      <c r="J5" s="28"/>
      <c r="X5" s="12" t="s">
        <v>14</v>
      </c>
      <c r="Y5" s="16">
        <v>10</v>
      </c>
      <c r="Z5" s="19">
        <v>0</v>
      </c>
      <c r="AA5" s="4">
        <v>13</v>
      </c>
      <c r="AB5" s="20">
        <v>0</v>
      </c>
    </row>
    <row r="6" spans="7:28" ht="16.5" thickBot="1">
      <c r="G6" s="28"/>
      <c r="H6" s="28"/>
      <c r="I6" s="34"/>
      <c r="J6" s="28"/>
      <c r="X6" s="12" t="s">
        <v>15</v>
      </c>
      <c r="Y6" s="17">
        <v>11</v>
      </c>
      <c r="Z6" s="5">
        <v>1</v>
      </c>
      <c r="AA6" s="17">
        <v>11</v>
      </c>
      <c r="AB6" s="5">
        <v>3</v>
      </c>
    </row>
    <row r="7" spans="8:29" ht="15.75">
      <c r="H7" s="32"/>
      <c r="I7" s="33"/>
      <c r="J7" s="28"/>
      <c r="Y7">
        <f>SUM(Y4:Y6)</f>
        <v>26</v>
      </c>
      <c r="Z7">
        <f>SUM(Z4:Z6)</f>
        <v>2</v>
      </c>
      <c r="AA7">
        <f>SUM(AA4:AA6)</f>
        <v>34</v>
      </c>
      <c r="AB7">
        <f>SUM(AB4:AB6)</f>
        <v>3</v>
      </c>
      <c r="AC7">
        <f>SUM(Y7:AB7)</f>
        <v>65</v>
      </c>
    </row>
    <row r="8" spans="8:10" ht="13.5" thickBot="1">
      <c r="H8" s="29"/>
      <c r="I8" s="30"/>
      <c r="J8" s="28"/>
    </row>
    <row r="9" spans="8:28" ht="18.75" customHeight="1" thickBot="1">
      <c r="H9" s="29"/>
      <c r="I9" s="30"/>
      <c r="J9" s="28"/>
      <c r="Y9" s="9" t="s">
        <v>3</v>
      </c>
      <c r="Z9" s="11"/>
      <c r="AA9" s="9" t="s">
        <v>7</v>
      </c>
      <c r="AB9" s="11"/>
    </row>
    <row r="10" spans="8:28" ht="16.5" thickBot="1">
      <c r="H10" s="29"/>
      <c r="I10" s="30"/>
      <c r="J10" s="28"/>
      <c r="Y10" s="13" t="s">
        <v>8</v>
      </c>
      <c r="Z10" s="14" t="s">
        <v>9</v>
      </c>
      <c r="AA10" s="13" t="s">
        <v>8</v>
      </c>
      <c r="AB10" s="14" t="s">
        <v>9</v>
      </c>
    </row>
    <row r="11" spans="2:28" ht="18.75" thickBot="1">
      <c r="B11" s="72">
        <v>4</v>
      </c>
      <c r="C11" s="73">
        <v>0</v>
      </c>
      <c r="F11" s="72">
        <v>6</v>
      </c>
      <c r="G11" s="73">
        <v>1</v>
      </c>
      <c r="H11" s="29"/>
      <c r="I11" s="30"/>
      <c r="J11" s="28"/>
      <c r="X11" s="12" t="s">
        <v>4</v>
      </c>
      <c r="Y11" s="15">
        <v>4</v>
      </c>
      <c r="Z11" s="18">
        <v>0</v>
      </c>
      <c r="AA11" s="15">
        <v>6</v>
      </c>
      <c r="AB11" s="18">
        <v>1</v>
      </c>
    </row>
    <row r="12" spans="2:28" ht="18.75" thickBot="1">
      <c r="B12" s="72"/>
      <c r="C12" s="73"/>
      <c r="F12" s="72"/>
      <c r="G12" s="50"/>
      <c r="H12" s="29"/>
      <c r="I12" s="30"/>
      <c r="J12" s="28"/>
      <c r="X12" s="12" t="s">
        <v>5</v>
      </c>
      <c r="Y12" s="16">
        <v>3</v>
      </c>
      <c r="Z12" s="19">
        <v>2</v>
      </c>
      <c r="AA12" s="4">
        <v>3</v>
      </c>
      <c r="AB12" s="20">
        <v>5</v>
      </c>
    </row>
    <row r="13" spans="2:28" ht="18.75" thickBot="1">
      <c r="B13" s="72">
        <v>3</v>
      </c>
      <c r="C13" s="73">
        <v>2</v>
      </c>
      <c r="F13" s="72">
        <v>3</v>
      </c>
      <c r="G13" s="50">
        <v>5</v>
      </c>
      <c r="H13" s="29"/>
      <c r="I13" s="30"/>
      <c r="J13" s="28"/>
      <c r="X13" s="12" t="s">
        <v>6</v>
      </c>
      <c r="Y13" s="17">
        <v>6</v>
      </c>
      <c r="Z13" s="5">
        <v>2</v>
      </c>
      <c r="AA13" s="17">
        <v>11</v>
      </c>
      <c r="AB13" s="5">
        <v>3</v>
      </c>
    </row>
    <row r="14" spans="2:29" ht="18">
      <c r="B14" s="72"/>
      <c r="C14" s="73"/>
      <c r="F14" s="72"/>
      <c r="G14" s="50"/>
      <c r="H14" s="50"/>
      <c r="I14" s="50"/>
      <c r="J14" s="28"/>
      <c r="Y14">
        <f>SUM(Y11:Y13)</f>
        <v>13</v>
      </c>
      <c r="Z14">
        <f>SUM(Z11:Z13)</f>
        <v>4</v>
      </c>
      <c r="AA14">
        <f>SUM(AA11:AA13)</f>
        <v>20</v>
      </c>
      <c r="AB14">
        <f>SUM(AB11:AB13)</f>
        <v>9</v>
      </c>
      <c r="AC14">
        <f>SUM(Y14:AB14)</f>
        <v>46</v>
      </c>
    </row>
    <row r="15" spans="2:10" ht="18">
      <c r="B15" s="72">
        <v>6</v>
      </c>
      <c r="C15" s="73">
        <v>2</v>
      </c>
      <c r="F15" s="72">
        <v>11</v>
      </c>
      <c r="G15" s="73">
        <v>3</v>
      </c>
      <c r="J15" s="51"/>
    </row>
    <row r="16" spans="7:8" ht="12.75">
      <c r="G16" s="41"/>
      <c r="H16" s="41"/>
    </row>
    <row r="17" spans="7:8" ht="12.75">
      <c r="G17" s="41"/>
      <c r="H17" s="41"/>
    </row>
    <row r="18" spans="2:9" ht="20.25">
      <c r="B18" s="74">
        <f>B15+B13+B11</f>
        <v>13</v>
      </c>
      <c r="C18" s="74">
        <f>C15+C13+C11</f>
        <v>4</v>
      </c>
      <c r="D18" s="75">
        <f>SUM(B18:C18)</f>
        <v>17</v>
      </c>
      <c r="F18" s="74">
        <f>F15+F13+F11</f>
        <v>20</v>
      </c>
      <c r="G18" s="74">
        <f>G15+G13+G11</f>
        <v>9</v>
      </c>
      <c r="H18" s="76">
        <f>SUM(F18:G18)</f>
        <v>29</v>
      </c>
      <c r="I18" s="77">
        <f>H18+D18</f>
        <v>46</v>
      </c>
    </row>
    <row r="19" spans="24:28" ht="15.75">
      <c r="X19" s="28"/>
      <c r="Y19" s="87"/>
      <c r="Z19" s="31"/>
      <c r="AA19" s="87"/>
      <c r="AB19" s="31"/>
    </row>
    <row r="20" spans="24:28" ht="15.75">
      <c r="X20" s="28"/>
      <c r="Y20" s="32"/>
      <c r="Z20" s="33"/>
      <c r="AA20" s="32"/>
      <c r="AB20" s="33"/>
    </row>
    <row r="21" spans="24:28" ht="15.75">
      <c r="X21" s="34"/>
      <c r="Y21" s="29"/>
      <c r="Z21" s="30"/>
      <c r="AA21" s="29"/>
      <c r="AB21" s="30"/>
    </row>
    <row r="22" spans="1:28" ht="15.75">
      <c r="A22" s="68"/>
      <c r="B22" s="68"/>
      <c r="C22" s="68"/>
      <c r="D22" s="68"/>
      <c r="E22" s="68"/>
      <c r="F22" s="68"/>
      <c r="G22" s="68"/>
      <c r="H22" s="68"/>
      <c r="I22" s="68"/>
      <c r="X22" s="34"/>
      <c r="Y22" s="29"/>
      <c r="Z22" s="30"/>
      <c r="AA22" s="29"/>
      <c r="AB22" s="30"/>
    </row>
    <row r="23" spans="24:28" ht="15.75">
      <c r="X23" s="34"/>
      <c r="Y23" s="29"/>
      <c r="Z23" s="30"/>
      <c r="AA23" s="29"/>
      <c r="AB23" s="30"/>
    </row>
    <row r="24" spans="24:28" ht="12.75">
      <c r="X24" s="28"/>
      <c r="Y24" s="28"/>
      <c r="Z24" s="28"/>
      <c r="AA24" s="28"/>
      <c r="AB24" s="28"/>
    </row>
    <row r="37" spans="2:6" ht="15.75">
      <c r="B37" s="34"/>
      <c r="C37" s="29"/>
      <c r="D37" s="30"/>
      <c r="E37" s="29"/>
      <c r="F37" s="30"/>
    </row>
    <row r="39" spans="2:7" ht="18">
      <c r="B39" s="25"/>
      <c r="C39" s="26"/>
      <c r="D39" s="26"/>
      <c r="G39" s="28"/>
    </row>
    <row r="40" spans="2:7" ht="18">
      <c r="B40" s="27"/>
      <c r="C40" s="26"/>
      <c r="D40" s="26"/>
      <c r="G40" s="28"/>
    </row>
    <row r="41" spans="3:7" ht="18">
      <c r="C41" s="26"/>
      <c r="D41" s="26"/>
      <c r="G41" s="28"/>
    </row>
    <row r="42" ht="12.75">
      <c r="G42" s="28"/>
    </row>
    <row r="43" ht="12.75">
      <c r="G43" s="28"/>
    </row>
    <row r="46" ht="16.5" customHeight="1"/>
    <row r="47" spans="9:13" ht="15.75">
      <c r="I47" s="28"/>
      <c r="J47" s="87"/>
      <c r="K47" s="31"/>
      <c r="L47" s="87"/>
      <c r="M47" s="31"/>
    </row>
    <row r="48" spans="2:13" ht="18">
      <c r="B48" s="72">
        <v>5</v>
      </c>
      <c r="C48" s="73">
        <v>1</v>
      </c>
      <c r="F48" s="72">
        <v>10</v>
      </c>
      <c r="G48" s="73">
        <v>0</v>
      </c>
      <c r="I48" s="28"/>
      <c r="J48" s="32"/>
      <c r="K48" s="33"/>
      <c r="L48" s="32"/>
      <c r="M48" s="33"/>
    </row>
    <row r="49" spans="2:13" ht="18">
      <c r="B49" s="72"/>
      <c r="C49" s="73"/>
      <c r="F49" s="72"/>
      <c r="G49" s="50"/>
      <c r="I49" s="34"/>
      <c r="J49" s="29"/>
      <c r="K49" s="30"/>
      <c r="L49" s="29"/>
      <c r="M49" s="30"/>
    </row>
    <row r="50" spans="2:13" ht="18">
      <c r="B50" s="72">
        <v>10</v>
      </c>
      <c r="C50" s="73">
        <v>0</v>
      </c>
      <c r="F50" s="72">
        <v>13</v>
      </c>
      <c r="G50" s="50">
        <v>0</v>
      </c>
      <c r="I50" s="34"/>
      <c r="J50" s="29"/>
      <c r="K50" s="30"/>
      <c r="L50" s="29"/>
      <c r="M50" s="30"/>
    </row>
    <row r="51" spans="2:13" ht="18">
      <c r="B51" s="72"/>
      <c r="C51" s="73"/>
      <c r="F51" s="72"/>
      <c r="G51" s="50"/>
      <c r="I51" s="34"/>
      <c r="J51" s="29"/>
      <c r="K51" s="30"/>
      <c r="L51" s="29"/>
      <c r="M51" s="30"/>
    </row>
    <row r="52" spans="2:7" ht="18">
      <c r="B52" s="72">
        <v>11</v>
      </c>
      <c r="C52" s="73">
        <v>1</v>
      </c>
      <c r="F52" s="72">
        <v>11</v>
      </c>
      <c r="G52" s="73">
        <v>3</v>
      </c>
    </row>
    <row r="53" ht="12.75">
      <c r="G53" s="41"/>
    </row>
    <row r="54" ht="12.75">
      <c r="G54" s="41"/>
    </row>
    <row r="55" spans="2:9" ht="20.25">
      <c r="B55" s="74">
        <f>B52+B50+B48</f>
        <v>26</v>
      </c>
      <c r="C55" s="74">
        <f>C52+C50+C48</f>
        <v>2</v>
      </c>
      <c r="D55" s="75">
        <f>SUM(B55:C55)</f>
        <v>28</v>
      </c>
      <c r="F55" s="74">
        <f>F52+F50+F48</f>
        <v>34</v>
      </c>
      <c r="G55" s="74">
        <f>G52+G50+G48</f>
        <v>3</v>
      </c>
      <c r="H55" s="75">
        <f>SUM(F55:G55)</f>
        <v>37</v>
      </c>
      <c r="I55" s="77">
        <f>H55+D55</f>
        <v>65</v>
      </c>
    </row>
    <row r="57" spans="1:2" ht="18">
      <c r="A57" s="27"/>
      <c r="B57" s="45"/>
    </row>
    <row r="59" spans="1:5" ht="18">
      <c r="A59" s="27"/>
      <c r="D59" s="81"/>
      <c r="E59" s="82"/>
    </row>
    <row r="60" spans="1:5" ht="15.75">
      <c r="A60" s="28"/>
      <c r="B60" s="32"/>
      <c r="C60" s="33"/>
      <c r="D60" s="32"/>
      <c r="E60" s="33"/>
    </row>
    <row r="61" spans="1:5" ht="15.75">
      <c r="A61" s="34"/>
      <c r="B61" s="29"/>
      <c r="C61" s="30"/>
      <c r="D61" s="29"/>
      <c r="E61" s="30"/>
    </row>
    <row r="62" spans="1:5" ht="15.75">
      <c r="A62" s="34"/>
      <c r="B62" s="29"/>
      <c r="C62" s="30"/>
      <c r="D62" s="29"/>
      <c r="E62" s="30"/>
    </row>
    <row r="63" spans="1:5" ht="15.75">
      <c r="A63" s="34"/>
      <c r="B63" s="29"/>
      <c r="C63" s="30"/>
      <c r="D63" s="29"/>
      <c r="E63" s="30"/>
    </row>
    <row r="89" ht="18" customHeight="1"/>
    <row r="93" spans="2:6" ht="18">
      <c r="B93" s="71">
        <f>B11+C11</f>
        <v>4</v>
      </c>
      <c r="D93" s="71">
        <f>B48+C48</f>
        <v>6</v>
      </c>
      <c r="F93" s="80">
        <f>B93-D93</f>
        <v>-2</v>
      </c>
    </row>
    <row r="94" spans="2:4" ht="18">
      <c r="B94" s="79"/>
      <c r="D94" s="71"/>
    </row>
    <row r="95" spans="2:6" ht="18">
      <c r="B95" s="71">
        <f>B13+C13</f>
        <v>5</v>
      </c>
      <c r="D95" s="71">
        <f>B50+C50</f>
        <v>10</v>
      </c>
      <c r="F95" s="80">
        <f>B95-D95</f>
        <v>-5</v>
      </c>
    </row>
    <row r="96" spans="2:4" ht="18">
      <c r="B96" s="79"/>
      <c r="D96" s="71"/>
    </row>
    <row r="97" spans="2:6" ht="18">
      <c r="B97" s="71">
        <f>B15+C15</f>
        <v>8</v>
      </c>
      <c r="D97" s="71">
        <f>B52+C52</f>
        <v>12</v>
      </c>
      <c r="F97" s="80">
        <f>B97-D97</f>
        <v>-4</v>
      </c>
    </row>
    <row r="99" spans="2:6" ht="23.25">
      <c r="B99" s="78">
        <f>B97+B95+B93</f>
        <v>17</v>
      </c>
      <c r="D99" s="78">
        <f>D97+D95+D93</f>
        <v>28</v>
      </c>
      <c r="F99" s="78">
        <f>B99-D99</f>
        <v>-11</v>
      </c>
    </row>
    <row r="102" ht="16.5" customHeight="1"/>
    <row r="106" spans="2:6" ht="18">
      <c r="B106" s="71">
        <f>F11+G11</f>
        <v>7</v>
      </c>
      <c r="D106" s="71">
        <f>F48+G48</f>
        <v>10</v>
      </c>
      <c r="F106" s="80">
        <f>B106-D106</f>
        <v>-3</v>
      </c>
    </row>
    <row r="107" spans="2:4" ht="18">
      <c r="B107" s="71"/>
      <c r="D107" s="71"/>
    </row>
    <row r="108" spans="2:6" ht="18">
      <c r="B108" s="71">
        <f>F13+G13</f>
        <v>8</v>
      </c>
      <c r="D108" s="71">
        <f>F50+G50</f>
        <v>13</v>
      </c>
      <c r="F108" s="80">
        <f>B108-D108</f>
        <v>-5</v>
      </c>
    </row>
    <row r="109" spans="2:4" ht="18">
      <c r="B109" s="71"/>
      <c r="D109" s="71"/>
    </row>
    <row r="110" spans="2:6" ht="18">
      <c r="B110" s="71">
        <f>F15+G15</f>
        <v>14</v>
      </c>
      <c r="D110" s="71">
        <f>F52+G52</f>
        <v>14</v>
      </c>
      <c r="F110" s="80">
        <f>B110-D110</f>
        <v>0</v>
      </c>
    </row>
    <row r="112" spans="2:6" ht="23.25">
      <c r="B112" s="78">
        <f>B110+B108+B106</f>
        <v>29</v>
      </c>
      <c r="D112" s="78">
        <f>D110+D108+D106</f>
        <v>37</v>
      </c>
      <c r="F112" s="78">
        <f>B112-D112</f>
        <v>-8</v>
      </c>
    </row>
  </sheetData>
  <sheetProtection password="CC1E" sheet="1" objects="1" scenarios="1"/>
  <printOptions/>
  <pageMargins left="0.75" right="0.75" top="1" bottom="1" header="0.4921259845" footer="0.4921259845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zoomScale="75" zoomScaleNormal="75" workbookViewId="0" topLeftCell="A1">
      <selection activeCell="O10" sqref="O10"/>
    </sheetView>
  </sheetViews>
  <sheetFormatPr defaultColWidth="11.421875" defaultRowHeight="12.75"/>
  <cols>
    <col min="2" max="2" width="17.00390625" style="0" customWidth="1"/>
    <col min="3" max="3" width="16.57421875" style="0" customWidth="1"/>
    <col min="4" max="4" width="17.8515625" style="0" customWidth="1"/>
    <col min="5" max="5" width="15.00390625" style="0" customWidth="1"/>
    <col min="18" max="18" width="16.140625" style="0" bestFit="1" customWidth="1"/>
    <col min="19" max="19" width="16.00390625" style="0" bestFit="1" customWidth="1"/>
    <col min="20" max="20" width="8.57421875" style="0" bestFit="1" customWidth="1"/>
    <col min="21" max="21" width="6.7109375" style="0" customWidth="1"/>
  </cols>
  <sheetData>
    <row r="1" spans="1:19" ht="23.25">
      <c r="A1" s="21"/>
      <c r="B1" s="25"/>
      <c r="C1" s="26"/>
      <c r="D1" s="26"/>
      <c r="G1" s="28"/>
      <c r="H1" s="46"/>
      <c r="S1" s="3" t="s">
        <v>17</v>
      </c>
    </row>
    <row r="2" spans="2:21" ht="18.75" thickBot="1">
      <c r="B2" s="27"/>
      <c r="C2" s="26"/>
      <c r="D2" s="26"/>
      <c r="G2" s="28"/>
      <c r="H2" s="48"/>
      <c r="U2" s="61" t="s">
        <v>25</v>
      </c>
    </row>
    <row r="3" spans="1:21" ht="21" thickBot="1">
      <c r="A3" s="22"/>
      <c r="C3" s="26"/>
      <c r="D3" s="26"/>
      <c r="G3" s="28"/>
      <c r="H3" s="28"/>
      <c r="R3" s="36"/>
      <c r="S3" s="6" t="s">
        <v>1</v>
      </c>
      <c r="T3" s="39" t="s">
        <v>0</v>
      </c>
      <c r="U3" s="61"/>
    </row>
    <row r="4" spans="7:21" ht="16.5" thickBot="1">
      <c r="G4" s="28"/>
      <c r="H4" s="28"/>
      <c r="R4" s="10" t="s">
        <v>18</v>
      </c>
      <c r="S4" s="4">
        <v>14</v>
      </c>
      <c r="T4" s="19">
        <v>6</v>
      </c>
      <c r="U4" s="64">
        <f>(S4+T4)/U10</f>
        <v>0.5714285714285714</v>
      </c>
    </row>
    <row r="5" spans="7:21" ht="16.5" thickBot="1">
      <c r="G5" s="28"/>
      <c r="H5" s="28"/>
      <c r="R5" s="10" t="s">
        <v>19</v>
      </c>
      <c r="S5" s="4">
        <v>3</v>
      </c>
      <c r="T5" s="19">
        <v>1</v>
      </c>
      <c r="U5" s="64">
        <f>(S5+T5)/U10</f>
        <v>0.11428571428571428</v>
      </c>
    </row>
    <row r="6" spans="7:21" ht="16.5" thickBot="1">
      <c r="G6" s="28"/>
      <c r="H6" s="28"/>
      <c r="R6" s="10" t="s">
        <v>20</v>
      </c>
      <c r="S6" s="4">
        <v>2</v>
      </c>
      <c r="T6" s="19">
        <v>1</v>
      </c>
      <c r="U6" s="64">
        <f>(S6+T6)/U10</f>
        <v>0.08571428571428572</v>
      </c>
    </row>
    <row r="7" spans="8:21" ht="16.5" thickBot="1">
      <c r="H7" s="32"/>
      <c r="R7" s="37" t="s">
        <v>21</v>
      </c>
      <c r="S7" s="17">
        <v>2</v>
      </c>
      <c r="T7" s="5">
        <v>2</v>
      </c>
      <c r="U7" s="64">
        <f>(S7+T7)/U10</f>
        <v>0.11428571428571428</v>
      </c>
    </row>
    <row r="8" spans="8:21" ht="16.5" thickBot="1">
      <c r="H8" s="29"/>
      <c r="R8" s="10" t="s">
        <v>22</v>
      </c>
      <c r="S8" s="38">
        <v>2</v>
      </c>
      <c r="T8" s="40">
        <v>1</v>
      </c>
      <c r="U8" s="64">
        <f>(S8+T8)/U10</f>
        <v>0.08571428571428572</v>
      </c>
    </row>
    <row r="9" spans="8:21" ht="16.5" thickBot="1">
      <c r="H9" s="29"/>
      <c r="R9" s="37" t="s">
        <v>23</v>
      </c>
      <c r="S9" s="4">
        <v>0</v>
      </c>
      <c r="T9" s="20">
        <v>1</v>
      </c>
      <c r="U9" s="64">
        <f>(S9+T9)/U10</f>
        <v>0.02857142857142857</v>
      </c>
    </row>
    <row r="10" spans="18:21" ht="18.75" thickBot="1">
      <c r="R10" s="10" t="s">
        <v>24</v>
      </c>
      <c r="S10" s="42">
        <f>SUM(S4:S9)</f>
        <v>23</v>
      </c>
      <c r="T10" s="43">
        <f>SUM(T4:T9)</f>
        <v>12</v>
      </c>
      <c r="U10" s="44">
        <f>SUM(S10:T10)</f>
        <v>35</v>
      </c>
    </row>
    <row r="12" spans="3:6" ht="18">
      <c r="C12" s="83">
        <v>14</v>
      </c>
      <c r="D12" s="84">
        <v>6</v>
      </c>
      <c r="E12" s="74">
        <f>SUM(C12:D12)</f>
        <v>20</v>
      </c>
      <c r="F12" s="85">
        <f>(C12+D12)*100/(C25+D25)</f>
        <v>57.142857142857146</v>
      </c>
    </row>
    <row r="13" spans="3:6" ht="15.75">
      <c r="C13" s="83"/>
      <c r="D13" s="84"/>
      <c r="F13" s="79"/>
    </row>
    <row r="14" spans="3:6" ht="18">
      <c r="C14" s="83">
        <v>3</v>
      </c>
      <c r="D14" s="84">
        <v>1</v>
      </c>
      <c r="E14" s="74">
        <f>SUM(C14:D14)</f>
        <v>4</v>
      </c>
      <c r="F14" s="85">
        <f>(C14+D14)*100/(C25+D25)</f>
        <v>11.428571428571429</v>
      </c>
    </row>
    <row r="15" spans="3:6" ht="15.75">
      <c r="C15" s="83"/>
      <c r="D15" s="84"/>
      <c r="F15" s="79"/>
    </row>
    <row r="16" spans="3:6" ht="18">
      <c r="C16" s="83">
        <v>2</v>
      </c>
      <c r="D16" s="84">
        <v>1</v>
      </c>
      <c r="E16" s="74">
        <f>SUM(C16:D16)</f>
        <v>3</v>
      </c>
      <c r="F16" s="85">
        <f>(C16+D16)*100/(C25+D25)</f>
        <v>8.571428571428571</v>
      </c>
    </row>
    <row r="17" spans="3:6" ht="15.75">
      <c r="C17" s="83"/>
      <c r="D17" s="84"/>
      <c r="F17" s="79"/>
    </row>
    <row r="18" spans="3:6" ht="18">
      <c r="C18" s="83">
        <v>2</v>
      </c>
      <c r="D18" s="84">
        <v>2</v>
      </c>
      <c r="E18" s="74">
        <f>SUM(C18:D18)</f>
        <v>4</v>
      </c>
      <c r="F18" s="85">
        <f>(C18+D18)*100/(C25+D25)</f>
        <v>11.428571428571429</v>
      </c>
    </row>
    <row r="19" spans="3:11" ht="15.75">
      <c r="C19" s="83"/>
      <c r="D19" s="84"/>
      <c r="F19" s="79"/>
      <c r="H19" s="28"/>
      <c r="I19" s="49"/>
      <c r="J19" s="32"/>
      <c r="K19" s="33"/>
    </row>
    <row r="20" spans="3:11" ht="18">
      <c r="C20" s="83">
        <v>2</v>
      </c>
      <c r="D20" s="84">
        <v>1</v>
      </c>
      <c r="E20" s="74">
        <f>SUM(C20:D20)</f>
        <v>3</v>
      </c>
      <c r="F20" s="85">
        <f>(C20+D20)*100/(C25+D25)</f>
        <v>8.571428571428571</v>
      </c>
      <c r="H20" s="28"/>
      <c r="I20" s="31"/>
      <c r="J20" s="29"/>
      <c r="K20" s="30"/>
    </row>
    <row r="21" spans="3:11" ht="15.75">
      <c r="C21" s="83"/>
      <c r="D21" s="84"/>
      <c r="F21" s="79"/>
      <c r="H21" s="28"/>
      <c r="I21" s="31"/>
      <c r="J21" s="29"/>
      <c r="K21" s="30"/>
    </row>
    <row r="22" spans="3:11" ht="18">
      <c r="C22" s="83">
        <v>0</v>
      </c>
      <c r="D22" s="84">
        <v>1</v>
      </c>
      <c r="E22" s="74">
        <f>SUM(C22:D22)</f>
        <v>1</v>
      </c>
      <c r="F22" s="85">
        <f>(C22+D22)*100/(C25+D25)</f>
        <v>2.857142857142857</v>
      </c>
      <c r="H22" s="28"/>
      <c r="I22" s="31"/>
      <c r="J22" s="29"/>
      <c r="K22" s="30"/>
    </row>
    <row r="23" spans="6:11" ht="15.75">
      <c r="F23" s="79"/>
      <c r="H23" s="28"/>
      <c r="I23" s="31"/>
      <c r="J23" s="29"/>
      <c r="K23" s="30"/>
    </row>
    <row r="24" spans="6:11" ht="15.75">
      <c r="F24" s="79"/>
      <c r="H24" s="28"/>
      <c r="I24" s="31"/>
      <c r="J24" s="29"/>
      <c r="K24" s="30"/>
    </row>
    <row r="25" spans="3:11" ht="18">
      <c r="C25" s="74">
        <f>SUM(C12:C24)</f>
        <v>23</v>
      </c>
      <c r="D25" s="74">
        <f>SUM(D12:D24)</f>
        <v>12</v>
      </c>
      <c r="E25" s="74">
        <f>SUM(E12:E22)</f>
        <v>35</v>
      </c>
      <c r="F25" s="86">
        <f>SUM(F12:F22)</f>
        <v>100</v>
      </c>
      <c r="H25" s="28"/>
      <c r="I25" s="31"/>
      <c r="J25" s="29"/>
      <c r="K25" s="30"/>
    </row>
    <row r="26" spans="8:11" ht="18">
      <c r="H26" s="28"/>
      <c r="I26" s="31"/>
      <c r="J26" s="50"/>
      <c r="K26" s="50"/>
    </row>
    <row r="27" spans="3:5" ht="12.75">
      <c r="C27" s="28"/>
      <c r="D27" s="28"/>
      <c r="E27" s="28"/>
    </row>
    <row r="28" spans="3:5" ht="15.75">
      <c r="C28" s="49"/>
      <c r="D28" s="32"/>
      <c r="E28" s="33"/>
    </row>
    <row r="29" spans="3:5" ht="15.75">
      <c r="C29" s="31"/>
      <c r="D29" s="29"/>
      <c r="E29" s="30"/>
    </row>
    <row r="30" spans="3:5" ht="15.75">
      <c r="C30" s="31"/>
      <c r="D30" s="29"/>
      <c r="E30" s="30"/>
    </row>
    <row r="31" spans="3:5" ht="15.75">
      <c r="C31" s="31"/>
      <c r="D31" s="29"/>
      <c r="E31" s="30"/>
    </row>
    <row r="32" spans="3:5" ht="15.75">
      <c r="C32" s="31"/>
      <c r="D32" s="29"/>
      <c r="E32" s="30"/>
    </row>
    <row r="33" spans="3:5" ht="15.75">
      <c r="C33" s="31"/>
      <c r="D33" s="29"/>
      <c r="E33" s="30"/>
    </row>
    <row r="34" spans="3:5" ht="15.75">
      <c r="C34" s="31"/>
      <c r="D34" s="29"/>
      <c r="E34" s="30"/>
    </row>
  </sheetData>
  <sheetProtection password="CC1E" sheet="1" objects="1" scenarios="1"/>
  <printOptions/>
  <pageMargins left="0.75" right="0.75" top="1" bottom="1" header="0.4921259845" footer="0.4921259845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workbookViewId="0" topLeftCell="A1">
      <selection activeCell="A7" sqref="A7"/>
    </sheetView>
  </sheetViews>
  <sheetFormatPr defaultColWidth="11.421875" defaultRowHeight="12.75"/>
  <cols>
    <col min="1" max="1" width="15.8515625" style="0" customWidth="1"/>
    <col min="2" max="2" width="12.57421875" style="0" customWidth="1"/>
    <col min="3" max="4" width="13.140625" style="0" customWidth="1"/>
    <col min="5" max="5" width="13.28125" style="0" customWidth="1"/>
    <col min="6" max="6" width="19.28125" style="0" customWidth="1"/>
    <col min="7" max="7" width="16.7109375" style="0" customWidth="1"/>
    <col min="8" max="8" width="13.00390625" style="0" customWidth="1"/>
    <col min="10" max="10" width="12.28125" style="0" customWidth="1"/>
    <col min="11" max="11" width="11.8515625" style="0" customWidth="1"/>
    <col min="12" max="12" width="13.28125" style="0" customWidth="1"/>
  </cols>
  <sheetData>
    <row r="1" spans="1:9" ht="23.25">
      <c r="A1" s="21"/>
      <c r="B1" s="25"/>
      <c r="C1" s="26"/>
      <c r="D1" s="26"/>
      <c r="G1" s="28"/>
      <c r="H1" s="46"/>
      <c r="I1" s="47"/>
    </row>
    <row r="2" spans="2:9" ht="18">
      <c r="B2" s="27"/>
      <c r="C2" s="26"/>
      <c r="D2" s="26"/>
      <c r="G2" s="28"/>
      <c r="H2" s="48"/>
      <c r="I2" s="47"/>
    </row>
    <row r="3" spans="1:9" ht="20.25">
      <c r="A3" s="22"/>
      <c r="C3" s="26"/>
      <c r="D3" s="26"/>
      <c r="G3" s="28"/>
      <c r="H3" s="28"/>
      <c r="I3" s="28"/>
    </row>
    <row r="4" spans="7:12" ht="12.75">
      <c r="G4" s="28"/>
      <c r="H4" s="28"/>
      <c r="I4" s="28"/>
      <c r="L4" s="68"/>
    </row>
    <row r="5" spans="6:12" ht="12.75">
      <c r="F5" s="89"/>
      <c r="L5" s="68"/>
    </row>
    <row r="6" spans="6:12" ht="21" customHeight="1">
      <c r="F6" s="89"/>
      <c r="L6" s="68"/>
    </row>
    <row r="7" spans="6:12" ht="18" customHeight="1">
      <c r="F7" s="89"/>
      <c r="J7" s="99"/>
      <c r="L7" s="68"/>
    </row>
    <row r="8" spans="6:12" ht="18.75" customHeight="1">
      <c r="F8" s="89"/>
      <c r="J8" s="99"/>
      <c r="L8" s="68"/>
    </row>
    <row r="9" spans="6:12" ht="16.5" customHeight="1">
      <c r="F9" s="89"/>
      <c r="J9" s="99"/>
      <c r="L9" s="68"/>
    </row>
    <row r="10" spans="6:12" ht="12.75">
      <c r="F10" s="89"/>
      <c r="J10" s="99"/>
      <c r="L10" s="68"/>
    </row>
    <row r="11" spans="6:12" ht="12.75">
      <c r="F11" s="89"/>
      <c r="J11" s="99"/>
      <c r="L11" s="68"/>
    </row>
    <row r="12" spans="2:12" ht="18">
      <c r="B12" s="72">
        <f>'Marqué - Encaissés - Equipe B'!B11</f>
        <v>4</v>
      </c>
      <c r="C12" s="73">
        <f>'Marqué - Encaissés - Equipe B'!C11</f>
        <v>0</v>
      </c>
      <c r="D12" s="72">
        <f>'Marqués - Encaissés - Equipe A '!B11</f>
        <v>5</v>
      </c>
      <c r="E12" s="73">
        <f>'Marqués - Encaissés - Equipe A '!C11</f>
        <v>0</v>
      </c>
      <c r="F12" s="89"/>
      <c r="H12" s="72">
        <f>'Marqué - Encaissés - Equipe B'!B48</f>
        <v>5</v>
      </c>
      <c r="I12" s="73">
        <f>'Marqué - Encaissés - Equipe B'!C48</f>
        <v>1</v>
      </c>
      <c r="J12" s="100">
        <f>'Marqués - Encaissés - Equipe A '!B48</f>
        <v>2</v>
      </c>
      <c r="K12" s="73">
        <f>'Marqués - Encaissés - Equipe A '!C48</f>
        <v>0</v>
      </c>
      <c r="L12" s="68"/>
    </row>
    <row r="13" spans="2:12" ht="18">
      <c r="B13" s="72"/>
      <c r="C13" s="73"/>
      <c r="D13" s="72"/>
      <c r="E13" s="73"/>
      <c r="F13" s="89"/>
      <c r="H13" s="72"/>
      <c r="I13" s="73"/>
      <c r="J13" s="100"/>
      <c r="K13" s="73"/>
      <c r="L13" s="68"/>
    </row>
    <row r="14" spans="2:12" ht="18">
      <c r="B14" s="72">
        <f>'Marqué - Encaissés - Equipe B'!B13</f>
        <v>3</v>
      </c>
      <c r="C14" s="73">
        <f>'Marqué - Encaissés - Equipe B'!C13</f>
        <v>2</v>
      </c>
      <c r="D14" s="72">
        <f>'Marqués - Encaissés - Equipe A '!B13</f>
        <v>8</v>
      </c>
      <c r="E14" s="73">
        <f>'Marqués - Encaissés - Equipe A '!C13</f>
        <v>2</v>
      </c>
      <c r="F14" s="89"/>
      <c r="H14" s="72">
        <f>'Marqué - Encaissés - Equipe B'!B50</f>
        <v>10</v>
      </c>
      <c r="I14" s="73">
        <f>'Marqué - Encaissés - Equipe B'!C50</f>
        <v>0</v>
      </c>
      <c r="J14" s="100">
        <f>'Marqués - Encaissés - Equipe A '!B50</f>
        <v>1</v>
      </c>
      <c r="K14" s="73">
        <f>'Marqués - Encaissés - Equipe A '!C50</f>
        <v>0</v>
      </c>
      <c r="L14" s="68"/>
    </row>
    <row r="15" spans="2:12" ht="18">
      <c r="B15" s="72"/>
      <c r="C15" s="73"/>
      <c r="D15" s="72"/>
      <c r="E15" s="73"/>
      <c r="F15" s="89"/>
      <c r="H15" s="72"/>
      <c r="I15" s="73"/>
      <c r="J15" s="100"/>
      <c r="K15" s="73"/>
      <c r="L15" s="68"/>
    </row>
    <row r="16" spans="2:12" ht="20.25" customHeight="1">
      <c r="B16" s="72">
        <f>'Marqué - Encaissés - Equipe B'!B15</f>
        <v>6</v>
      </c>
      <c r="C16" s="73">
        <f>'Marqué - Encaissés - Equipe B'!C15</f>
        <v>2</v>
      </c>
      <c r="D16" s="72">
        <f>'Marqués - Encaissés - Equipe A '!B15</f>
        <v>8</v>
      </c>
      <c r="E16" s="73">
        <f>'Marqués - Encaissés - Equipe A '!C15</f>
        <v>2</v>
      </c>
      <c r="F16" s="89"/>
      <c r="H16" s="72">
        <f>'Marqué - Encaissés - Equipe B'!B52</f>
        <v>11</v>
      </c>
      <c r="I16" s="73">
        <f>'Marqué - Encaissés - Equipe B'!C52</f>
        <v>1</v>
      </c>
      <c r="J16" s="100">
        <f>'Marqués - Encaissés - Equipe A '!B52</f>
        <v>1</v>
      </c>
      <c r="K16" s="73">
        <f>'Marqués - Encaissés - Equipe A '!C52</f>
        <v>1</v>
      </c>
      <c r="L16" s="68"/>
    </row>
    <row r="17" spans="6:12" ht="12.75">
      <c r="F17" s="89"/>
      <c r="J17" s="99"/>
      <c r="L17" s="68"/>
    </row>
    <row r="18" spans="6:12" ht="12.75">
      <c r="F18" s="89"/>
      <c r="J18" s="99"/>
      <c r="L18" s="68"/>
    </row>
    <row r="19" spans="2:12" ht="18">
      <c r="B19" s="74">
        <f>B16+B14+B12</f>
        <v>13</v>
      </c>
      <c r="C19" s="74">
        <f>C16+C14+C12</f>
        <v>4</v>
      </c>
      <c r="D19" s="74">
        <f>D16+D14+D12</f>
        <v>21</v>
      </c>
      <c r="E19" s="74">
        <f>E16+E14+E12</f>
        <v>4</v>
      </c>
      <c r="F19" s="89"/>
      <c r="H19" s="74">
        <f>H16+H14+H12</f>
        <v>26</v>
      </c>
      <c r="I19" s="74">
        <f>I16+I14+I12</f>
        <v>2</v>
      </c>
      <c r="J19" s="101">
        <f>J16+J14+J12</f>
        <v>4</v>
      </c>
      <c r="K19" s="74">
        <f>K16+K14+K12</f>
        <v>1</v>
      </c>
      <c r="L19" s="68"/>
    </row>
    <row r="20" spans="6:12" ht="12.75">
      <c r="F20" s="89"/>
      <c r="L20" s="68"/>
    </row>
    <row r="21" spans="6:12" ht="12.75">
      <c r="F21" s="89"/>
      <c r="L21" s="68"/>
    </row>
    <row r="22" spans="6:12" ht="18.75" customHeight="1">
      <c r="F22" s="89"/>
      <c r="L22" s="68"/>
    </row>
    <row r="23" spans="6:12" ht="12.75">
      <c r="F23" s="89"/>
      <c r="L23" s="68"/>
    </row>
    <row r="24" spans="6:12" ht="18" customHeight="1">
      <c r="F24" s="89"/>
      <c r="L24" s="68"/>
    </row>
    <row r="25" spans="6:12" ht="12.75">
      <c r="F25" s="89"/>
      <c r="L25" s="68"/>
    </row>
    <row r="26" spans="6:12" ht="18.75" customHeight="1">
      <c r="F26" s="89"/>
      <c r="L26" s="68"/>
    </row>
    <row r="27" spans="4:12" ht="12.75">
      <c r="D27" s="29"/>
      <c r="E27" s="30"/>
      <c r="F27" s="89"/>
      <c r="J27" s="29"/>
      <c r="K27" s="30"/>
      <c r="L27" s="68"/>
    </row>
    <row r="28" spans="2:12" ht="18">
      <c r="B28" s="72">
        <f>'Marqué - Encaissés - Equipe B'!F11</f>
        <v>6</v>
      </c>
      <c r="C28" s="73">
        <f>'Marqué - Encaissés - Equipe B'!G11</f>
        <v>1</v>
      </c>
      <c r="D28" s="72">
        <f>'Marqués - Encaissés - Equipe A '!F11</f>
        <v>7</v>
      </c>
      <c r="E28" s="73">
        <f>'Marqués - Encaissés - Equipe A '!G11</f>
        <v>2</v>
      </c>
      <c r="F28" s="89"/>
      <c r="H28" s="72">
        <f>'Marqué - Encaissés - Equipe B'!F48</f>
        <v>10</v>
      </c>
      <c r="I28" s="73">
        <f>'Marqué - Encaissés - Equipe B'!G48</f>
        <v>0</v>
      </c>
      <c r="J28" s="72">
        <f>'Marqués - Encaissés - Equipe A '!F48</f>
        <v>4</v>
      </c>
      <c r="K28" s="73">
        <f>'Marqués - Encaissés - Equipe A '!G48</f>
        <v>0</v>
      </c>
      <c r="L28" s="68"/>
    </row>
    <row r="29" spans="2:12" ht="18">
      <c r="B29" s="72"/>
      <c r="C29" s="50"/>
      <c r="D29" s="72"/>
      <c r="E29" s="50"/>
      <c r="F29" s="89"/>
      <c r="H29" s="72"/>
      <c r="I29" s="50"/>
      <c r="J29" s="72"/>
      <c r="K29" s="50"/>
      <c r="L29" s="68"/>
    </row>
    <row r="30" spans="2:12" ht="18">
      <c r="B30" s="72">
        <f>'Marqué - Encaissés - Equipe B'!F13</f>
        <v>3</v>
      </c>
      <c r="C30" s="50">
        <f>'Marqué - Encaissés - Equipe B'!G13</f>
        <v>5</v>
      </c>
      <c r="D30" s="72">
        <f>'Marqués - Encaissés - Equipe A '!F13</f>
        <v>5</v>
      </c>
      <c r="E30" s="50">
        <f>'Marqués - Encaissés - Equipe A '!G13</f>
        <v>3</v>
      </c>
      <c r="F30" s="89"/>
      <c r="H30" s="72">
        <f>'Marqué - Encaissés - Equipe B'!F50</f>
        <v>13</v>
      </c>
      <c r="I30" s="50">
        <f>'Marqué - Encaissés - Equipe B'!G50</f>
        <v>0</v>
      </c>
      <c r="J30" s="72">
        <f>'Marqués - Encaissés - Equipe A '!F50</f>
        <v>2</v>
      </c>
      <c r="K30" s="50">
        <f>'Marqués - Encaissés - Equipe A '!G50</f>
        <v>0</v>
      </c>
      <c r="L30" s="68"/>
    </row>
    <row r="31" spans="2:12" ht="18">
      <c r="B31" s="72"/>
      <c r="C31" s="50"/>
      <c r="D31" s="72"/>
      <c r="E31" s="50"/>
      <c r="F31" s="89"/>
      <c r="H31" s="72"/>
      <c r="I31" s="50"/>
      <c r="J31" s="72"/>
      <c r="K31" s="50"/>
      <c r="L31" s="68"/>
    </row>
    <row r="32" spans="2:12" ht="20.25" customHeight="1">
      <c r="B32" s="72">
        <f>'Marqué - Encaissés - Equipe B'!F15</f>
        <v>11</v>
      </c>
      <c r="C32" s="73">
        <f>'Marqué - Encaissés - Equipe B'!G15</f>
        <v>3</v>
      </c>
      <c r="D32" s="72">
        <f>'Marqués - Encaissés - Equipe A '!F15</f>
        <v>17</v>
      </c>
      <c r="E32" s="73">
        <f>'Marqués - Encaissés - Equipe A '!G15</f>
        <v>5</v>
      </c>
      <c r="F32" s="89"/>
      <c r="H32" s="72">
        <f>'Marqué - Encaissés - Equipe B'!F52</f>
        <v>11</v>
      </c>
      <c r="I32" s="73">
        <f>'Marqué - Encaissés - Equipe B'!G52</f>
        <v>3</v>
      </c>
      <c r="J32" s="72">
        <f>'Marqués - Encaissés - Equipe A '!F52</f>
        <v>3</v>
      </c>
      <c r="K32" s="73">
        <f>'Marqués - Encaissés - Equipe A '!G52</f>
        <v>5</v>
      </c>
      <c r="L32" s="68"/>
    </row>
    <row r="33" spans="3:12" ht="12.75">
      <c r="C33" s="41"/>
      <c r="E33" s="41"/>
      <c r="F33" s="89"/>
      <c r="I33" s="41"/>
      <c r="K33" s="41"/>
      <c r="L33" s="68"/>
    </row>
    <row r="34" spans="3:12" ht="12.75">
      <c r="C34" s="41"/>
      <c r="E34" s="41"/>
      <c r="F34" s="89"/>
      <c r="I34" s="41"/>
      <c r="K34" s="41"/>
      <c r="L34" s="68"/>
    </row>
    <row r="35" spans="2:12" ht="18">
      <c r="B35" s="74">
        <f>B32+B30+B28</f>
        <v>20</v>
      </c>
      <c r="C35" s="74">
        <f>C32+C30+C28</f>
        <v>9</v>
      </c>
      <c r="D35" s="74">
        <f>D32+D30+D28</f>
        <v>29</v>
      </c>
      <c r="E35" s="74">
        <f>E32+E30+E28</f>
        <v>10</v>
      </c>
      <c r="F35" s="89"/>
      <c r="H35" s="74">
        <f>H32+H30+H28</f>
        <v>34</v>
      </c>
      <c r="I35" s="74">
        <f>I32+I30+I28</f>
        <v>3</v>
      </c>
      <c r="J35" s="74">
        <f>J32+J30+J28</f>
        <v>9</v>
      </c>
      <c r="K35" s="74">
        <f>K32+K30+K28</f>
        <v>5</v>
      </c>
      <c r="L35" s="68"/>
    </row>
    <row r="36" spans="1:4" ht="23.25">
      <c r="A36" s="21"/>
      <c r="B36" s="25"/>
      <c r="C36" s="26"/>
      <c r="D36" s="26"/>
    </row>
    <row r="37" spans="2:4" ht="18">
      <c r="B37" s="27"/>
      <c r="C37" s="26"/>
      <c r="D37" s="26"/>
    </row>
    <row r="38" spans="1:4" ht="20.25">
      <c r="A38" s="22"/>
      <c r="C38" s="26"/>
      <c r="D38" s="26"/>
    </row>
    <row r="39" spans="7:9" ht="12.75">
      <c r="G39" s="28"/>
      <c r="H39" s="28"/>
      <c r="I39" s="28"/>
    </row>
    <row r="40" spans="7:9" ht="12.75">
      <c r="G40" s="28"/>
      <c r="H40" s="28"/>
      <c r="I40" s="28"/>
    </row>
    <row r="41" spans="8:9" ht="15.75">
      <c r="H41" s="28"/>
      <c r="I41" s="34"/>
    </row>
    <row r="42" ht="18.75" customHeight="1"/>
    <row r="43" ht="18" customHeight="1"/>
    <row r="44" ht="18.75" customHeight="1"/>
    <row r="45" ht="26.25" customHeight="1">
      <c r="E45" s="68"/>
    </row>
    <row r="46" ht="11.25" customHeight="1">
      <c r="E46" s="68"/>
    </row>
    <row r="47" spans="3:13" ht="20.25">
      <c r="C47" s="90">
        <f>B19+C19</f>
        <v>17</v>
      </c>
      <c r="D47" s="88">
        <f>H19+I19</f>
        <v>28</v>
      </c>
      <c r="E47" s="90">
        <f>B35+C35</f>
        <v>29</v>
      </c>
      <c r="F47" s="88">
        <f>H35+I35</f>
        <v>37</v>
      </c>
      <c r="I47" s="90"/>
      <c r="J47" s="88"/>
      <c r="K47" s="92"/>
      <c r="L47" s="88"/>
      <c r="M47" s="94"/>
    </row>
    <row r="48" spans="3:13" ht="20.25">
      <c r="C48" s="91"/>
      <c r="E48" s="91"/>
      <c r="G48" s="94"/>
      <c r="I48" s="91"/>
      <c r="K48" s="93"/>
      <c r="M48" s="95"/>
    </row>
    <row r="49" spans="3:13" ht="24" customHeight="1">
      <c r="C49" s="90">
        <f>D19+E19</f>
        <v>25</v>
      </c>
      <c r="D49" s="88">
        <f>J19+K19</f>
        <v>5</v>
      </c>
      <c r="E49" s="90">
        <f>D35+E35</f>
        <v>39</v>
      </c>
      <c r="F49" s="88">
        <f>J35+K35</f>
        <v>14</v>
      </c>
      <c r="G49" s="95"/>
      <c r="I49" s="90"/>
      <c r="J49" s="88"/>
      <c r="K49" s="92"/>
      <c r="L49" s="88"/>
      <c r="M49" s="94"/>
    </row>
    <row r="50" spans="5:13" ht="20.25">
      <c r="E50" s="68"/>
      <c r="G50" s="94"/>
      <c r="M50" s="68"/>
    </row>
    <row r="51" spans="3:13" ht="23.25">
      <c r="C51" s="77">
        <f>SUM(C47:C50)</f>
        <v>42</v>
      </c>
      <c r="D51" s="77">
        <f>SUM(D47:D50)</f>
        <v>33</v>
      </c>
      <c r="E51" s="94">
        <f>SUM(E47:E50)</f>
        <v>68</v>
      </c>
      <c r="F51" s="77">
        <f>SUM(F47:F50)</f>
        <v>51</v>
      </c>
      <c r="G51" s="68"/>
      <c r="I51" s="77"/>
      <c r="J51" s="77"/>
      <c r="K51" s="77"/>
      <c r="L51" s="77"/>
      <c r="M51" s="96"/>
    </row>
    <row r="52" spans="5:7" ht="23.25">
      <c r="E52" s="68"/>
      <c r="G52" s="96"/>
    </row>
    <row r="59" ht="16.5" customHeight="1"/>
    <row r="62" ht="24" customHeight="1"/>
    <row r="63" spans="3:8" ht="18">
      <c r="C63" s="97">
        <f>(C47+E47)/'Répartition matchs Equipe B'!I14</f>
        <v>1.6428571428571428</v>
      </c>
      <c r="D63" s="98">
        <f>(D47+F47)/'Répartition matchs Equipe B'!I14</f>
        <v>2.3214285714285716</v>
      </c>
      <c r="E63" s="97">
        <f>C47/'Répartition matchs Equipe B'!I14</f>
        <v>0.6071428571428571</v>
      </c>
      <c r="F63" s="98">
        <f>D47/'Répartition matchs Equipe B'!I14</f>
        <v>1</v>
      </c>
      <c r="G63" s="97">
        <f>E47/'Répartition matchs Equipe B'!I14</f>
        <v>1.0357142857142858</v>
      </c>
      <c r="H63" s="98">
        <f>F47/'Répartition matchs Equipe B'!I14</f>
        <v>1.3214285714285714</v>
      </c>
    </row>
    <row r="64" spans="4:7" ht="21.75" customHeight="1">
      <c r="D64" s="79"/>
      <c r="E64" s="93"/>
      <c r="G64" s="93"/>
    </row>
    <row r="65" spans="3:8" ht="18">
      <c r="C65" s="97">
        <f>(C49+E49)/'Répartitions matchs Equipe A '!I14</f>
        <v>2.3703703703703702</v>
      </c>
      <c r="D65" s="98">
        <f>(D49+F49)/'Répartitions matchs Equipe A '!I14</f>
        <v>0.7037037037037037</v>
      </c>
      <c r="E65" s="97">
        <f>C49/'Répartitions matchs Equipe A '!I14</f>
        <v>0.9259259259259259</v>
      </c>
      <c r="F65" s="98">
        <f>D49/'Répartitions matchs Equipe A '!I14</f>
        <v>0.18518518518518517</v>
      </c>
      <c r="G65" s="97">
        <f>E49/'Répartitions matchs Equipe A '!I14</f>
        <v>1.4444444444444444</v>
      </c>
      <c r="H65" s="98">
        <f>F49/'Répartitions matchs Equipe A '!I14</f>
        <v>0.5185185185185185</v>
      </c>
    </row>
  </sheetData>
  <sheetProtection password="DF9A" sheet="1" objects="1" scenarios="1"/>
  <printOptions/>
  <pageMargins left="0.75" right="0.75" top="1" bottom="1" header="0.4921259845" footer="0.49212598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</dc:creator>
  <cp:keywords/>
  <dc:description/>
  <cp:lastModifiedBy>LUDO</cp:lastModifiedBy>
  <cp:lastPrinted>2007-12-19T19:43:26Z</cp:lastPrinted>
  <dcterms:created xsi:type="dcterms:W3CDTF">2007-12-19T17:13:53Z</dcterms:created>
  <dcterms:modified xsi:type="dcterms:W3CDTF">2008-06-08T21:49:22Z</dcterms:modified>
  <cp:category/>
  <cp:version/>
  <cp:contentType/>
  <cp:contentStatus/>
</cp:coreProperties>
</file>