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6115" windowHeight="100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<sst xmlns="http://schemas.openxmlformats.org/spreadsheetml/2006/main" count="65" uniqueCount="47">
  <si>
    <t>Club</t>
  </si>
  <si>
    <t>Pts</t>
  </si>
  <si>
    <t>J</t>
  </si>
  <si>
    <t>G</t>
  </si>
  <si>
    <t>N</t>
  </si>
  <si>
    <t>P</t>
  </si>
  <si>
    <t>Bp</t>
  </si>
  <si>
    <t>Bc</t>
  </si>
  <si>
    <t>Dif</t>
  </si>
  <si>
    <t>FC Noyelles Lez Seclin</t>
  </si>
  <si>
    <t>AS Voltaire Croix</t>
  </si>
  <si>
    <t>FC Municipaux Vile d'Ascq</t>
  </si>
  <si>
    <t>AS Radinghem</t>
  </si>
  <si>
    <t>1 Ffait</t>
  </si>
  <si>
    <t>Spartak Kremlin Lille</t>
  </si>
  <si>
    <t>FC Fresnoy Roubaix</t>
  </si>
  <si>
    <t>ES Ennequin</t>
  </si>
  <si>
    <t>RC Brun Pain Tourcoing</t>
  </si>
  <si>
    <t>moins 2 pts</t>
  </si>
  <si>
    <t>Ale Victor Duruy Tg</t>
  </si>
  <si>
    <t>Clubs</t>
  </si>
  <si>
    <t>Pt</t>
  </si>
  <si>
    <t>US Wattrelos</t>
  </si>
  <si>
    <t>AS Grain d'Orge Leers</t>
  </si>
  <si>
    <t>AS PTT Roubaix</t>
  </si>
  <si>
    <t>FA Blanc Seau Tourcoing</t>
  </si>
  <si>
    <t>Ale Colbert Tourcoing</t>
  </si>
  <si>
    <t>Totaux :</t>
  </si>
  <si>
    <t>FC Mx Vile d'Ascq</t>
  </si>
  <si>
    <t>Joué</t>
  </si>
  <si>
    <t>Diff</t>
  </si>
  <si>
    <t>AS Mahorais Lille</t>
  </si>
  <si>
    <t>Noyelles lez Seclin</t>
  </si>
  <si>
    <t>AV Duruy Tourcoing</t>
  </si>
  <si>
    <t>UJS Cheminots Tg</t>
  </si>
  <si>
    <t>FA Blanc Seau Tg</t>
  </si>
  <si>
    <t>FC Mx Vilve d'Ascq</t>
  </si>
  <si>
    <t>HONNEUR</t>
  </si>
  <si>
    <t>PROMOTION EXCELLENCE</t>
  </si>
  <si>
    <t>EXCELLENCE inter district</t>
  </si>
  <si>
    <t>1 Pen</t>
  </si>
  <si>
    <t>3 Indisc</t>
  </si>
  <si>
    <t>2 Ffaits</t>
  </si>
  <si>
    <t>Classement au 21 mai   2017</t>
  </si>
  <si>
    <t>Ind</t>
  </si>
  <si>
    <t>1indisc</t>
  </si>
  <si>
    <t>moins 6 pts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</si>
</sst>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3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35" fillId="33" borderId="10" xfId="0" applyFont="1" applyFill="1" applyBorder="1" applyAlignment="1">
      <alignment horizontal="left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7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0">
      <selection activeCell="M13" sqref="M13"/>
    </sheetView>
  </sheetViews>
  <sheetFormatPr defaultColWidth="11.421875" defaultRowHeight="15"/>
  <cols>
    <col min="1" max="1" width="7.00390625" style="10" customWidth="1"/>
    <col min="2" max="2" width="22.421875" style="0" customWidth="1"/>
    <col min="3" max="10" width="5.7109375" style="0" customWidth="1"/>
    <col min="11" max="11" width="10.8515625" style="0" customWidth="1"/>
  </cols>
  <sheetData>
    <row r="1" ht="15">
      <c r="A1" s="18" t="s">
        <v>43</v>
      </c>
    </row>
    <row r="2" ht="15">
      <c r="B2" s="17" t="s">
        <v>39</v>
      </c>
    </row>
    <row r="3" spans="1:11" s="10" customFormat="1" ht="19.5" customHeight="1">
      <c r="A3" s="11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12"/>
    </row>
    <row r="4" spans="1:11" ht="19.5" customHeight="1">
      <c r="A4" s="6">
        <v>1</v>
      </c>
      <c r="B4" s="5" t="s">
        <v>9</v>
      </c>
      <c r="C4" s="6">
        <f>E4*4+F4*2+G4</f>
        <v>59</v>
      </c>
      <c r="D4" s="6">
        <v>16</v>
      </c>
      <c r="E4" s="6">
        <v>14</v>
      </c>
      <c r="F4" s="6">
        <v>1</v>
      </c>
      <c r="G4" s="6">
        <v>1</v>
      </c>
      <c r="H4" s="6">
        <v>75</v>
      </c>
      <c r="I4" s="6">
        <v>20</v>
      </c>
      <c r="J4" s="6">
        <f aca="true" t="shared" si="0" ref="J4:J12">H4-I4</f>
        <v>55</v>
      </c>
      <c r="K4" s="7"/>
    </row>
    <row r="5" spans="1:11" ht="19.5" customHeight="1">
      <c r="A5" s="6">
        <v>2</v>
      </c>
      <c r="B5" s="5" t="s">
        <v>19</v>
      </c>
      <c r="C5" s="6">
        <f>(E5*4+F5*2+G5)-1</f>
        <v>54</v>
      </c>
      <c r="D5" s="6">
        <v>16</v>
      </c>
      <c r="E5" s="6">
        <v>13</v>
      </c>
      <c r="F5" s="6">
        <v>0</v>
      </c>
      <c r="G5" s="6">
        <v>3</v>
      </c>
      <c r="H5" s="6">
        <v>78</v>
      </c>
      <c r="I5" s="6">
        <v>19</v>
      </c>
      <c r="J5" s="6">
        <f t="shared" si="0"/>
        <v>59</v>
      </c>
      <c r="K5" s="15" t="s">
        <v>44</v>
      </c>
    </row>
    <row r="6" spans="1:11" ht="19.5" customHeight="1">
      <c r="A6" s="6">
        <v>3</v>
      </c>
      <c r="B6" s="5" t="s">
        <v>11</v>
      </c>
      <c r="C6" s="6">
        <f>E6*4+F6*2+G6</f>
        <v>47</v>
      </c>
      <c r="D6" s="6">
        <v>16</v>
      </c>
      <c r="E6" s="6">
        <v>10</v>
      </c>
      <c r="F6" s="6">
        <v>1</v>
      </c>
      <c r="G6" s="6">
        <v>5</v>
      </c>
      <c r="H6" s="6">
        <v>51</v>
      </c>
      <c r="I6" s="6">
        <v>30</v>
      </c>
      <c r="J6" s="6">
        <f t="shared" si="0"/>
        <v>21</v>
      </c>
      <c r="K6" s="7"/>
    </row>
    <row r="7" spans="1:11" ht="19.5" customHeight="1">
      <c r="A7" s="6">
        <v>4</v>
      </c>
      <c r="B7" s="5" t="s">
        <v>10</v>
      </c>
      <c r="C7" s="6">
        <f>E7*4+F7*2+G7</f>
        <v>41</v>
      </c>
      <c r="D7" s="6">
        <v>16</v>
      </c>
      <c r="E7" s="6">
        <v>8</v>
      </c>
      <c r="F7" s="6">
        <v>1</v>
      </c>
      <c r="G7" s="6">
        <v>7</v>
      </c>
      <c r="H7" s="6">
        <v>34</v>
      </c>
      <c r="I7" s="6">
        <v>34</v>
      </c>
      <c r="J7" s="6">
        <f t="shared" si="0"/>
        <v>0</v>
      </c>
      <c r="K7" s="7"/>
    </row>
    <row r="8" spans="1:11" ht="19.5" customHeight="1">
      <c r="A8" s="6">
        <v>5</v>
      </c>
      <c r="B8" s="5" t="s">
        <v>12</v>
      </c>
      <c r="C8" s="6">
        <f>(E8*4+F8*2+G8)-1</f>
        <v>40</v>
      </c>
      <c r="D8" s="6">
        <v>16</v>
      </c>
      <c r="E8" s="6">
        <v>8</v>
      </c>
      <c r="F8" s="6">
        <v>1</v>
      </c>
      <c r="G8" s="6">
        <v>7</v>
      </c>
      <c r="H8" s="6">
        <v>50</v>
      </c>
      <c r="I8" s="6">
        <v>49</v>
      </c>
      <c r="J8" s="6">
        <f t="shared" si="0"/>
        <v>1</v>
      </c>
      <c r="K8" s="5" t="s">
        <v>13</v>
      </c>
    </row>
    <row r="9" spans="1:11" ht="19.5" customHeight="1">
      <c r="A9" s="6">
        <v>6</v>
      </c>
      <c r="B9" s="5" t="s">
        <v>15</v>
      </c>
      <c r="C9" s="6">
        <f>(E9*4+F9*2+G9)-1</f>
        <v>34</v>
      </c>
      <c r="D9" s="6">
        <v>16</v>
      </c>
      <c r="E9" s="6">
        <v>6</v>
      </c>
      <c r="F9" s="6">
        <v>1</v>
      </c>
      <c r="G9" s="6">
        <v>9</v>
      </c>
      <c r="H9" s="6">
        <v>44</v>
      </c>
      <c r="I9" s="6">
        <v>51</v>
      </c>
      <c r="J9" s="6">
        <f t="shared" si="0"/>
        <v>-7</v>
      </c>
      <c r="K9" s="15" t="s">
        <v>45</v>
      </c>
    </row>
    <row r="10" spans="1:11" ht="19.5" customHeight="1">
      <c r="A10" s="6">
        <v>7</v>
      </c>
      <c r="B10" s="5" t="s">
        <v>14</v>
      </c>
      <c r="C10" s="6">
        <f>E10*4+F10*2+G10</f>
        <v>27</v>
      </c>
      <c r="D10" s="6">
        <v>16</v>
      </c>
      <c r="E10" s="6">
        <v>3</v>
      </c>
      <c r="F10" s="6">
        <v>2</v>
      </c>
      <c r="G10" s="6">
        <v>11</v>
      </c>
      <c r="H10" s="6">
        <v>21</v>
      </c>
      <c r="I10" s="6">
        <v>41</v>
      </c>
      <c r="J10" s="6">
        <f t="shared" si="0"/>
        <v>-20</v>
      </c>
      <c r="K10" s="7"/>
    </row>
    <row r="11" spans="1:11" ht="19.5" customHeight="1">
      <c r="A11" s="6">
        <v>8</v>
      </c>
      <c r="B11" s="5" t="s">
        <v>17</v>
      </c>
      <c r="C11" s="6">
        <f>(E11*4+F11*2+G11)</f>
        <v>23</v>
      </c>
      <c r="D11" s="6">
        <v>16</v>
      </c>
      <c r="E11" s="6">
        <v>2</v>
      </c>
      <c r="F11" s="6">
        <v>1</v>
      </c>
      <c r="G11" s="6">
        <v>13</v>
      </c>
      <c r="H11" s="6">
        <v>15</v>
      </c>
      <c r="I11" s="6">
        <v>88</v>
      </c>
      <c r="J11" s="6">
        <f t="shared" si="0"/>
        <v>-73</v>
      </c>
      <c r="K11" s="7"/>
    </row>
    <row r="12" spans="1:11" ht="19.5" customHeight="1">
      <c r="A12" s="6">
        <v>9</v>
      </c>
      <c r="B12" s="5" t="s">
        <v>16</v>
      </c>
      <c r="C12" s="6">
        <f>(E12*4+F12*2+G12)-3</f>
        <v>21</v>
      </c>
      <c r="D12" s="6">
        <v>16</v>
      </c>
      <c r="E12" s="6">
        <v>2</v>
      </c>
      <c r="F12" s="6">
        <v>2</v>
      </c>
      <c r="G12" s="6">
        <v>12</v>
      </c>
      <c r="H12" s="6">
        <v>18</v>
      </c>
      <c r="I12" s="6">
        <v>54</v>
      </c>
      <c r="J12" s="6">
        <f t="shared" si="0"/>
        <v>-36</v>
      </c>
      <c r="K12" s="5" t="s">
        <v>41</v>
      </c>
    </row>
    <row r="13" spans="1:11" ht="19.5" customHeight="1">
      <c r="A13" s="4"/>
      <c r="B13" s="4"/>
      <c r="C13" s="4">
        <f>SUM(C4:C12)</f>
        <v>346</v>
      </c>
      <c r="D13" s="4">
        <f aca="true" t="shared" si="1" ref="D13:J13">SUM(D4:D12)</f>
        <v>144</v>
      </c>
      <c r="E13" s="4">
        <f t="shared" si="1"/>
        <v>66</v>
      </c>
      <c r="F13" s="4">
        <f t="shared" si="1"/>
        <v>10</v>
      </c>
      <c r="G13" s="4">
        <f t="shared" si="1"/>
        <v>68</v>
      </c>
      <c r="H13" s="4">
        <f t="shared" si="1"/>
        <v>386</v>
      </c>
      <c r="I13" s="4">
        <f t="shared" si="1"/>
        <v>386</v>
      </c>
      <c r="J13" s="4">
        <f t="shared" si="1"/>
        <v>0</v>
      </c>
      <c r="K13" s="3" t="s">
        <v>46</v>
      </c>
    </row>
    <row r="14" spans="1:10" ht="15">
      <c r="A14" s="13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9"/>
      <c r="B15" s="17" t="s">
        <v>38</v>
      </c>
      <c r="C15" s="1"/>
      <c r="D15" s="1"/>
      <c r="E15" s="1"/>
      <c r="F15" s="1"/>
      <c r="G15" s="1"/>
      <c r="H15" s="1"/>
      <c r="I15" s="1"/>
      <c r="J15" s="1"/>
    </row>
    <row r="16" spans="1:11" s="10" customFormat="1" ht="19.5" customHeight="1">
      <c r="A16" s="4"/>
      <c r="B16" s="4" t="s">
        <v>20</v>
      </c>
      <c r="C16" s="4" t="s">
        <v>21</v>
      </c>
      <c r="D16" s="4" t="s">
        <v>2</v>
      </c>
      <c r="E16" s="4" t="s">
        <v>3</v>
      </c>
      <c r="F16" s="4" t="s">
        <v>4</v>
      </c>
      <c r="G16" s="4" t="s">
        <v>5</v>
      </c>
      <c r="H16" s="4" t="s">
        <v>6</v>
      </c>
      <c r="I16" s="4" t="s">
        <v>7</v>
      </c>
      <c r="J16" s="4" t="s">
        <v>8</v>
      </c>
      <c r="K16" s="2"/>
    </row>
    <row r="17" spans="1:11" ht="19.5" customHeight="1">
      <c r="A17" s="6">
        <v>1</v>
      </c>
      <c r="B17" s="5" t="s">
        <v>24</v>
      </c>
      <c r="C17" s="6">
        <f aca="true" t="shared" si="2" ref="C17:C23">E17*4+F17*2+G17</f>
        <v>36</v>
      </c>
      <c r="D17" s="6">
        <v>12</v>
      </c>
      <c r="E17" s="6">
        <v>8</v>
      </c>
      <c r="F17" s="6">
        <v>0</v>
      </c>
      <c r="G17" s="6">
        <v>4</v>
      </c>
      <c r="H17" s="6">
        <v>37</v>
      </c>
      <c r="I17" s="6">
        <v>28</v>
      </c>
      <c r="J17" s="6">
        <f aca="true" t="shared" si="3" ref="J17:J24">H17-I17</f>
        <v>9</v>
      </c>
      <c r="K17" s="8"/>
    </row>
    <row r="18" spans="1:11" ht="19.5" customHeight="1">
      <c r="A18" s="6">
        <v>2</v>
      </c>
      <c r="B18" s="5" t="s">
        <v>23</v>
      </c>
      <c r="C18" s="6">
        <f t="shared" si="2"/>
        <v>34</v>
      </c>
      <c r="D18" s="6">
        <v>12</v>
      </c>
      <c r="E18" s="6">
        <v>7</v>
      </c>
      <c r="F18" s="6">
        <v>1</v>
      </c>
      <c r="G18" s="6">
        <v>4</v>
      </c>
      <c r="H18" s="6">
        <v>33</v>
      </c>
      <c r="I18" s="6">
        <v>28</v>
      </c>
      <c r="J18" s="6">
        <f t="shared" si="3"/>
        <v>5</v>
      </c>
      <c r="K18" s="8"/>
    </row>
    <row r="19" spans="1:11" ht="19.5" customHeight="1">
      <c r="A19" s="6">
        <v>3</v>
      </c>
      <c r="B19" s="5" t="s">
        <v>25</v>
      </c>
      <c r="C19" s="6">
        <f t="shared" si="2"/>
        <v>33</v>
      </c>
      <c r="D19" s="6">
        <v>12</v>
      </c>
      <c r="E19" s="6">
        <v>6</v>
      </c>
      <c r="F19" s="6">
        <v>3</v>
      </c>
      <c r="G19" s="6">
        <v>3</v>
      </c>
      <c r="H19" s="6">
        <v>26</v>
      </c>
      <c r="I19" s="6">
        <v>21</v>
      </c>
      <c r="J19" s="6">
        <f t="shared" si="3"/>
        <v>5</v>
      </c>
      <c r="K19" s="8"/>
    </row>
    <row r="20" spans="1:11" ht="19.5" customHeight="1">
      <c r="A20" s="6">
        <v>4</v>
      </c>
      <c r="B20" s="5" t="s">
        <v>22</v>
      </c>
      <c r="C20" s="6">
        <f t="shared" si="2"/>
        <v>31</v>
      </c>
      <c r="D20" s="6">
        <v>12</v>
      </c>
      <c r="E20" s="6">
        <v>6</v>
      </c>
      <c r="F20" s="6">
        <v>1</v>
      </c>
      <c r="G20" s="6">
        <v>5</v>
      </c>
      <c r="H20" s="6">
        <v>42</v>
      </c>
      <c r="I20" s="6">
        <v>25</v>
      </c>
      <c r="J20" s="6">
        <f t="shared" si="3"/>
        <v>17</v>
      </c>
      <c r="K20" s="8"/>
    </row>
    <row r="21" spans="1:11" ht="19.5" customHeight="1">
      <c r="A21" s="6">
        <v>5</v>
      </c>
      <c r="B21" s="5" t="s">
        <v>28</v>
      </c>
      <c r="C21" s="6">
        <f t="shared" si="2"/>
        <v>28</v>
      </c>
      <c r="D21" s="6">
        <v>12</v>
      </c>
      <c r="E21" s="6">
        <v>5</v>
      </c>
      <c r="F21" s="6">
        <v>1</v>
      </c>
      <c r="G21" s="6">
        <v>6</v>
      </c>
      <c r="H21" s="6">
        <v>28</v>
      </c>
      <c r="I21" s="6">
        <v>17</v>
      </c>
      <c r="J21" s="6">
        <f t="shared" si="3"/>
        <v>11</v>
      </c>
      <c r="K21" s="8"/>
    </row>
    <row r="22" spans="1:11" ht="19.5" customHeight="1">
      <c r="A22" s="6">
        <v>6</v>
      </c>
      <c r="B22" s="5" t="s">
        <v>19</v>
      </c>
      <c r="C22" s="6">
        <f t="shared" si="2"/>
        <v>23</v>
      </c>
      <c r="D22" s="6">
        <v>12</v>
      </c>
      <c r="E22" s="6">
        <v>3</v>
      </c>
      <c r="F22" s="6">
        <v>2</v>
      </c>
      <c r="G22" s="6">
        <v>7</v>
      </c>
      <c r="H22" s="6">
        <v>31</v>
      </c>
      <c r="I22" s="6">
        <v>48</v>
      </c>
      <c r="J22" s="6">
        <f t="shared" si="3"/>
        <v>-17</v>
      </c>
      <c r="K22" s="8"/>
    </row>
    <row r="23" spans="1:11" ht="19.5" customHeight="1">
      <c r="A23" s="6">
        <v>7</v>
      </c>
      <c r="B23" s="5" t="s">
        <v>26</v>
      </c>
      <c r="C23" s="6">
        <f t="shared" si="2"/>
        <v>20</v>
      </c>
      <c r="D23" s="6">
        <v>12</v>
      </c>
      <c r="E23" s="6">
        <v>2</v>
      </c>
      <c r="F23" s="6">
        <v>2</v>
      </c>
      <c r="G23" s="6">
        <v>8</v>
      </c>
      <c r="H23" s="6">
        <v>18</v>
      </c>
      <c r="I23" s="6">
        <v>48</v>
      </c>
      <c r="J23" s="6">
        <f t="shared" si="3"/>
        <v>-30</v>
      </c>
      <c r="K23" s="8"/>
    </row>
    <row r="24" spans="1:11" ht="19.5" customHeight="1">
      <c r="A24" s="6"/>
      <c r="B24" s="6" t="s">
        <v>27</v>
      </c>
      <c r="C24" s="6">
        <f aca="true" t="shared" si="4" ref="C24:I24">SUM(C17:C23)</f>
        <v>205</v>
      </c>
      <c r="D24" s="6">
        <f t="shared" si="4"/>
        <v>84</v>
      </c>
      <c r="E24" s="6">
        <f t="shared" si="4"/>
        <v>37</v>
      </c>
      <c r="F24" s="6">
        <f t="shared" si="4"/>
        <v>10</v>
      </c>
      <c r="G24" s="6">
        <f t="shared" si="4"/>
        <v>37</v>
      </c>
      <c r="H24" s="6">
        <f t="shared" si="4"/>
        <v>215</v>
      </c>
      <c r="I24" s="6">
        <f t="shared" si="4"/>
        <v>215</v>
      </c>
      <c r="J24" s="6">
        <f t="shared" si="3"/>
        <v>0</v>
      </c>
      <c r="K24" s="8"/>
    </row>
    <row r="25" ht="15">
      <c r="B25" s="16" t="s">
        <v>37</v>
      </c>
    </row>
    <row r="26" spans="1:11" s="1" customFormat="1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s="9" customFormat="1" ht="19.5" customHeight="1">
      <c r="A27" s="4"/>
      <c r="B27" s="4" t="s">
        <v>20</v>
      </c>
      <c r="C27" s="4" t="s">
        <v>1</v>
      </c>
      <c r="D27" s="4" t="s">
        <v>29</v>
      </c>
      <c r="E27" s="4" t="s">
        <v>3</v>
      </c>
      <c r="F27" s="4" t="s">
        <v>4</v>
      </c>
      <c r="G27" s="4" t="s">
        <v>5</v>
      </c>
      <c r="H27" s="4" t="s">
        <v>6</v>
      </c>
      <c r="I27" s="4" t="s">
        <v>7</v>
      </c>
      <c r="J27" s="4" t="s">
        <v>30</v>
      </c>
      <c r="K27" s="4"/>
    </row>
    <row r="28" spans="1:11" s="1" customFormat="1" ht="19.5" customHeight="1">
      <c r="A28" s="6">
        <v>1</v>
      </c>
      <c r="B28" s="15" t="s">
        <v>34</v>
      </c>
      <c r="C28" s="6">
        <f>E28*4+F28*2+G28</f>
        <v>53</v>
      </c>
      <c r="D28" s="6">
        <v>14</v>
      </c>
      <c r="E28" s="6">
        <v>13</v>
      </c>
      <c r="F28" s="6">
        <v>0</v>
      </c>
      <c r="G28" s="6">
        <v>1</v>
      </c>
      <c r="H28" s="6">
        <v>74</v>
      </c>
      <c r="I28" s="6">
        <v>15</v>
      </c>
      <c r="J28" s="6">
        <f aca="true" t="shared" si="5" ref="J28:J36">H28-I28</f>
        <v>59</v>
      </c>
      <c r="K28" s="6"/>
    </row>
    <row r="29" spans="1:11" s="1" customFormat="1" ht="19.5" customHeight="1">
      <c r="A29" s="6">
        <v>2</v>
      </c>
      <c r="B29" s="15" t="s">
        <v>35</v>
      </c>
      <c r="C29" s="6">
        <f>E29*4+F29*2+G29</f>
        <v>45</v>
      </c>
      <c r="D29" s="6">
        <v>14</v>
      </c>
      <c r="E29" s="6">
        <v>10</v>
      </c>
      <c r="F29" s="6">
        <v>1</v>
      </c>
      <c r="G29" s="6">
        <v>3</v>
      </c>
      <c r="H29" s="6">
        <v>63</v>
      </c>
      <c r="I29" s="6">
        <v>21</v>
      </c>
      <c r="J29" s="6">
        <f t="shared" si="5"/>
        <v>42</v>
      </c>
      <c r="K29" s="6"/>
    </row>
    <row r="30" spans="1:11" s="1" customFormat="1" ht="19.5" customHeight="1">
      <c r="A30" s="6">
        <v>3</v>
      </c>
      <c r="B30" s="15" t="s">
        <v>31</v>
      </c>
      <c r="C30" s="6">
        <f>E30*4+F30*2+G30</f>
        <v>42</v>
      </c>
      <c r="D30" s="6">
        <v>14</v>
      </c>
      <c r="E30" s="6">
        <v>9</v>
      </c>
      <c r="F30" s="6">
        <v>1</v>
      </c>
      <c r="G30" s="6">
        <v>4</v>
      </c>
      <c r="H30" s="6">
        <v>30</v>
      </c>
      <c r="I30" s="6">
        <v>16</v>
      </c>
      <c r="J30" s="6">
        <f t="shared" si="5"/>
        <v>14</v>
      </c>
      <c r="K30" s="6" t="s">
        <v>40</v>
      </c>
    </row>
    <row r="31" spans="1:11" s="1" customFormat="1" ht="19.5" customHeight="1">
      <c r="A31" s="6">
        <v>4</v>
      </c>
      <c r="B31" s="15" t="s">
        <v>17</v>
      </c>
      <c r="C31" s="6">
        <f>E31*4+F31*2+G31</f>
        <v>35</v>
      </c>
      <c r="D31" s="6">
        <v>14</v>
      </c>
      <c r="E31" s="6">
        <v>6</v>
      </c>
      <c r="F31" s="6">
        <v>3</v>
      </c>
      <c r="G31" s="6">
        <v>5</v>
      </c>
      <c r="H31" s="6">
        <v>38</v>
      </c>
      <c r="I31" s="6">
        <v>44</v>
      </c>
      <c r="J31" s="6">
        <f t="shared" si="5"/>
        <v>-6</v>
      </c>
      <c r="K31" s="6"/>
    </row>
    <row r="32" spans="1:11" s="1" customFormat="1" ht="19.5" customHeight="1">
      <c r="A32" s="6">
        <v>5</v>
      </c>
      <c r="B32" s="15" t="s">
        <v>32</v>
      </c>
      <c r="C32" s="6">
        <f>E32*4+F32*2+G32</f>
        <v>31</v>
      </c>
      <c r="D32" s="6">
        <v>14</v>
      </c>
      <c r="E32" s="6">
        <v>5</v>
      </c>
      <c r="F32" s="6">
        <v>2</v>
      </c>
      <c r="G32" s="6">
        <v>7</v>
      </c>
      <c r="H32" s="6">
        <v>32</v>
      </c>
      <c r="I32" s="6">
        <v>39</v>
      </c>
      <c r="J32" s="6">
        <f t="shared" si="5"/>
        <v>-7</v>
      </c>
      <c r="K32" s="6"/>
    </row>
    <row r="33" spans="1:11" s="1" customFormat="1" ht="19.5" customHeight="1">
      <c r="A33" s="6">
        <v>6</v>
      </c>
      <c r="B33" s="15" t="s">
        <v>36</v>
      </c>
      <c r="C33" s="6">
        <f>(E33*4+F33*2+G33)-1</f>
        <v>29</v>
      </c>
      <c r="D33" s="6">
        <v>14</v>
      </c>
      <c r="E33" s="6">
        <v>5</v>
      </c>
      <c r="F33" s="6">
        <v>1</v>
      </c>
      <c r="G33" s="6">
        <v>8</v>
      </c>
      <c r="H33" s="6">
        <v>27</v>
      </c>
      <c r="I33" s="6">
        <v>38</v>
      </c>
      <c r="J33" s="6">
        <f t="shared" si="5"/>
        <v>-11</v>
      </c>
      <c r="K33" s="6" t="s">
        <v>13</v>
      </c>
    </row>
    <row r="34" spans="1:11" s="1" customFormat="1" ht="19.5" customHeight="1">
      <c r="A34" s="6">
        <v>7</v>
      </c>
      <c r="B34" s="15" t="s">
        <v>24</v>
      </c>
      <c r="C34" s="6">
        <f>E34*4+F34*2+G34</f>
        <v>19</v>
      </c>
      <c r="D34" s="6">
        <v>14</v>
      </c>
      <c r="E34" s="6">
        <v>1</v>
      </c>
      <c r="F34" s="6">
        <v>2</v>
      </c>
      <c r="G34" s="6">
        <v>11</v>
      </c>
      <c r="H34" s="6">
        <v>17</v>
      </c>
      <c r="I34" s="6">
        <v>55</v>
      </c>
      <c r="J34" s="6">
        <f t="shared" si="5"/>
        <v>-38</v>
      </c>
      <c r="K34" s="6"/>
    </row>
    <row r="35" spans="1:11" s="1" customFormat="1" ht="19.5" customHeight="1">
      <c r="A35" s="6">
        <v>8</v>
      </c>
      <c r="B35" s="15" t="s">
        <v>33</v>
      </c>
      <c r="C35" s="6">
        <f>(E35*4+F35*2+G35)-2</f>
        <v>18</v>
      </c>
      <c r="D35" s="6">
        <v>14</v>
      </c>
      <c r="E35" s="6">
        <v>2</v>
      </c>
      <c r="F35" s="6">
        <v>0</v>
      </c>
      <c r="G35" s="6">
        <v>12</v>
      </c>
      <c r="H35" s="6">
        <v>23</v>
      </c>
      <c r="I35" s="6">
        <v>73</v>
      </c>
      <c r="J35" s="6">
        <f t="shared" si="5"/>
        <v>-50</v>
      </c>
      <c r="K35" s="6" t="s">
        <v>42</v>
      </c>
    </row>
    <row r="36" spans="1:11" s="1" customFormat="1" ht="19.5" customHeight="1">
      <c r="A36" s="6"/>
      <c r="B36" s="15"/>
      <c r="C36" s="6">
        <f>SUM(C28:C35)</f>
        <v>272</v>
      </c>
      <c r="D36" s="6">
        <f aca="true" t="shared" si="6" ref="D36:I36">SUM(D28:D35)</f>
        <v>112</v>
      </c>
      <c r="E36" s="6">
        <f t="shared" si="6"/>
        <v>51</v>
      </c>
      <c r="F36" s="6">
        <f t="shared" si="6"/>
        <v>10</v>
      </c>
      <c r="G36" s="6">
        <f t="shared" si="6"/>
        <v>51</v>
      </c>
      <c r="H36" s="6">
        <f t="shared" si="6"/>
        <v>304</v>
      </c>
      <c r="I36" s="6">
        <f t="shared" si="6"/>
        <v>301</v>
      </c>
      <c r="J36" s="6">
        <f t="shared" si="5"/>
        <v>3</v>
      </c>
      <c r="K36" s="6" t="s">
        <v>18</v>
      </c>
    </row>
  </sheetData>
  <sheetProtection/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ackou</dc:creator>
  <cp:keywords/>
  <dc:description/>
  <cp:lastModifiedBy>ackou</cp:lastModifiedBy>
  <cp:lastPrinted>2017-05-21T18:31:00Z</cp:lastPrinted>
  <dcterms:created xsi:type="dcterms:W3CDTF">2017-03-02T10:36:26Z</dcterms:created>
  <dcterms:modified xsi:type="dcterms:W3CDTF">2017-06-08T08:13:32Z</dcterms:modified>
  <cp:category/>
  <cp:version/>
  <cp:contentType/>
  <cp:contentStatus/>
</cp:coreProperties>
</file>