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445"/>
  </bookViews>
  <sheets>
    <sheet name="Feuil1" sheetId="1" r:id="rId1"/>
  </sheets>
  <definedNames>
    <definedName name="_xlnm.Print_Area" localSheetId="0">Feuil1!$A$1:$L$16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3" i="1"/>
  <c r="AW23" s="1"/>
  <c r="BA11"/>
  <c r="BA19" s="1"/>
  <c r="BA9"/>
  <c r="BA17" s="1"/>
  <c r="BA7"/>
  <c r="BA15" s="1"/>
  <c r="AZ13"/>
  <c r="AZ11"/>
  <c r="AZ9"/>
  <c r="AZ7"/>
  <c r="AW13"/>
  <c r="AV23" s="1"/>
  <c r="AW11"/>
  <c r="AZ19" s="1"/>
  <c r="AW9"/>
  <c r="AZ17" s="1"/>
  <c r="AV13"/>
  <c r="AV11"/>
  <c r="AV9"/>
  <c r="AW7"/>
  <c r="AV15" s="1"/>
  <c r="AV7"/>
  <c r="AZ15" s="1"/>
  <c r="M54"/>
  <c r="M53"/>
  <c r="S56" s="1"/>
  <c r="AN17" s="1"/>
  <c r="BX113" s="1"/>
  <c r="M52"/>
  <c r="M51"/>
  <c r="P53" s="1"/>
  <c r="AH13" s="1"/>
  <c r="BG113" s="1"/>
  <c r="M42"/>
  <c r="V42" s="1"/>
  <c r="M41"/>
  <c r="S41" s="1"/>
  <c r="AJ12" s="1"/>
  <c r="BS80" s="1"/>
  <c r="M40"/>
  <c r="S39" s="1"/>
  <c r="AJ8" s="1"/>
  <c r="BI80" s="1"/>
  <c r="M39"/>
  <c r="P43" s="1"/>
  <c r="AH16" s="1"/>
  <c r="BG97" s="1"/>
  <c r="AB54"/>
  <c r="AA54"/>
  <c r="Z54"/>
  <c r="Y54"/>
  <c r="X54"/>
  <c r="AD54" s="1"/>
  <c r="W54"/>
  <c r="AC54" s="1"/>
  <c r="V54"/>
  <c r="AB53"/>
  <c r="AA53" s="1"/>
  <c r="Z53"/>
  <c r="Y53" s="1"/>
  <c r="X53"/>
  <c r="W53" s="1"/>
  <c r="AC53" s="1"/>
  <c r="AB52"/>
  <c r="AA52" s="1"/>
  <c r="Z52"/>
  <c r="Y52" s="1"/>
  <c r="X52"/>
  <c r="S52"/>
  <c r="AN9" s="1"/>
  <c r="BX97" s="1"/>
  <c r="P56"/>
  <c r="AL17" s="1"/>
  <c r="BV113" s="1"/>
  <c r="AB51"/>
  <c r="AA51" s="1"/>
  <c r="Z51"/>
  <c r="Y51" s="1"/>
  <c r="X51"/>
  <c r="W51" s="1"/>
  <c r="AB42"/>
  <c r="AA42" s="1"/>
  <c r="Z42"/>
  <c r="Y42" s="1"/>
  <c r="X42"/>
  <c r="AB41"/>
  <c r="AA41" s="1"/>
  <c r="Z41"/>
  <c r="Y41" s="1"/>
  <c r="X41"/>
  <c r="W41" s="1"/>
  <c r="AC41" s="1"/>
  <c r="AB40"/>
  <c r="AA40" s="1"/>
  <c r="Z40"/>
  <c r="Y40" s="1"/>
  <c r="X40"/>
  <c r="V40"/>
  <c r="AB39"/>
  <c r="AA39" s="1"/>
  <c r="Z39"/>
  <c r="Y39" s="1"/>
  <c r="X39"/>
  <c r="W39" s="1"/>
  <c r="AC39" s="1"/>
  <c r="M24"/>
  <c r="S24" s="1"/>
  <c r="AN11" s="1"/>
  <c r="BN64" s="1"/>
  <c r="M23"/>
  <c r="S23" s="1"/>
  <c r="AJ11" s="1"/>
  <c r="BI64" s="1"/>
  <c r="M22"/>
  <c r="P26" s="1"/>
  <c r="AL15" s="1"/>
  <c r="BV64" s="1"/>
  <c r="M21"/>
  <c r="P25" s="1"/>
  <c r="AH15" s="1"/>
  <c r="BQ64" s="1"/>
  <c r="AB24"/>
  <c r="AA24" s="1"/>
  <c r="Z24"/>
  <c r="Y24" s="1"/>
  <c r="X24"/>
  <c r="W24" s="1"/>
  <c r="V24"/>
  <c r="AB23"/>
  <c r="AA23" s="1"/>
  <c r="Z23"/>
  <c r="Y23" s="1"/>
  <c r="X23"/>
  <c r="W23" s="1"/>
  <c r="V23"/>
  <c r="AB22"/>
  <c r="AA22" s="1"/>
  <c r="Z22"/>
  <c r="Y22" s="1"/>
  <c r="X22"/>
  <c r="AB21"/>
  <c r="AA21" s="1"/>
  <c r="Z21"/>
  <c r="Y21" s="1"/>
  <c r="X21"/>
  <c r="W21" s="1"/>
  <c r="V21"/>
  <c r="Z9"/>
  <c r="Y9" s="1"/>
  <c r="AB12"/>
  <c r="AA12" s="1"/>
  <c r="AB11"/>
  <c r="AA11" s="1"/>
  <c r="AB10"/>
  <c r="AA10" s="1"/>
  <c r="AB9"/>
  <c r="AA9" s="1"/>
  <c r="Z12"/>
  <c r="Z11"/>
  <c r="Y11" s="1"/>
  <c r="Z10"/>
  <c r="Y10" s="1"/>
  <c r="X12"/>
  <c r="W12" s="1"/>
  <c r="X11"/>
  <c r="X10"/>
  <c r="W10" s="1"/>
  <c r="X9"/>
  <c r="W9" s="1"/>
  <c r="S14"/>
  <c r="AN14" s="1"/>
  <c r="BN48" s="1"/>
  <c r="S13"/>
  <c r="AJ14" s="1"/>
  <c r="BI48" s="1"/>
  <c r="P14"/>
  <c r="AL14" s="1"/>
  <c r="BL48" s="1"/>
  <c r="P13"/>
  <c r="AH14" s="1"/>
  <c r="BG48" s="1"/>
  <c r="P12"/>
  <c r="AL10" s="1"/>
  <c r="BV32" s="1"/>
  <c r="S12"/>
  <c r="AN10" s="1"/>
  <c r="BX32" s="1"/>
  <c r="S11"/>
  <c r="AJ10" s="1"/>
  <c r="BS32" s="1"/>
  <c r="P11"/>
  <c r="AH10" s="1"/>
  <c r="BQ32" s="1"/>
  <c r="P10"/>
  <c r="AL6" s="1"/>
  <c r="BL32" s="1"/>
  <c r="S10"/>
  <c r="AN6" s="1"/>
  <c r="BN32" s="1"/>
  <c r="S9"/>
  <c r="AJ6" s="1"/>
  <c r="BI32" s="1"/>
  <c r="P9"/>
  <c r="AH6" s="1"/>
  <c r="BG32" s="1"/>
  <c r="M12"/>
  <c r="V12" s="1"/>
  <c r="M11"/>
  <c r="V11" s="1"/>
  <c r="M10"/>
  <c r="V10" s="1"/>
  <c r="M9"/>
  <c r="V9" s="1"/>
  <c r="P51" l="1"/>
  <c r="AH9" s="1"/>
  <c r="BQ97" s="1"/>
  <c r="S26"/>
  <c r="AN15" s="1"/>
  <c r="BX64" s="1"/>
  <c r="V53"/>
  <c r="V41"/>
  <c r="V39"/>
  <c r="P22"/>
  <c r="AL7" s="1"/>
  <c r="BV48" s="1"/>
  <c r="V22"/>
  <c r="P21"/>
  <c r="AH7" s="1"/>
  <c r="BQ48" s="1"/>
  <c r="P23"/>
  <c r="AH11" s="1"/>
  <c r="BG64" s="1"/>
  <c r="S21"/>
  <c r="AJ7" s="1"/>
  <c r="BS48" s="1"/>
  <c r="S25"/>
  <c r="AJ15" s="1"/>
  <c r="BS64" s="1"/>
  <c r="P40"/>
  <c r="AL8" s="1"/>
  <c r="BL80" s="1"/>
  <c r="P42"/>
  <c r="AL12" s="1"/>
  <c r="BV80" s="1"/>
  <c r="P44"/>
  <c r="AL16" s="1"/>
  <c r="BL97" s="1"/>
  <c r="S40"/>
  <c r="AN8" s="1"/>
  <c r="BN80" s="1"/>
  <c r="S42"/>
  <c r="AN12" s="1"/>
  <c r="BX80" s="1"/>
  <c r="S44"/>
  <c r="AN16" s="1"/>
  <c r="BN97" s="1"/>
  <c r="AW15"/>
  <c r="AW17"/>
  <c r="AW19"/>
  <c r="AW21"/>
  <c r="P24"/>
  <c r="AL11" s="1"/>
  <c r="BL64" s="1"/>
  <c r="S22"/>
  <c r="AN7" s="1"/>
  <c r="BX48" s="1"/>
  <c r="P39"/>
  <c r="AH8" s="1"/>
  <c r="BG80" s="1"/>
  <c r="P41"/>
  <c r="AH12" s="1"/>
  <c r="BQ80" s="1"/>
  <c r="S43"/>
  <c r="AJ16" s="1"/>
  <c r="BI97" s="1"/>
  <c r="AV17"/>
  <c r="AV19"/>
  <c r="AV21"/>
  <c r="AD42"/>
  <c r="AD40"/>
  <c r="AD52"/>
  <c r="W52"/>
  <c r="AC52" s="1"/>
  <c r="AE54" s="1"/>
  <c r="W42"/>
  <c r="AC42" s="1"/>
  <c r="W40"/>
  <c r="AC40" s="1"/>
  <c r="AE39" s="1"/>
  <c r="P52"/>
  <c r="AL9" s="1"/>
  <c r="BV97" s="1"/>
  <c r="S53"/>
  <c r="AJ13" s="1"/>
  <c r="BI113" s="1"/>
  <c r="P55"/>
  <c r="AH17" s="1"/>
  <c r="BQ113" s="1"/>
  <c r="V51"/>
  <c r="AC51"/>
  <c r="AD39"/>
  <c r="AD41"/>
  <c r="AD51"/>
  <c r="AD53"/>
  <c r="S54"/>
  <c r="AN13" s="1"/>
  <c r="BN113" s="1"/>
  <c r="S55"/>
  <c r="AJ17" s="1"/>
  <c r="BS113" s="1"/>
  <c r="S51"/>
  <c r="AJ9" s="1"/>
  <c r="BS97" s="1"/>
  <c r="V52"/>
  <c r="P54"/>
  <c r="AL13" s="1"/>
  <c r="BL113" s="1"/>
  <c r="AD22"/>
  <c r="AD24"/>
  <c r="AC24"/>
  <c r="W22"/>
  <c r="AC22" s="1"/>
  <c r="AC21"/>
  <c r="AC23"/>
  <c r="AE23" s="1"/>
  <c r="AD21"/>
  <c r="AD23"/>
  <c r="AD12"/>
  <c r="AD11"/>
  <c r="AC9"/>
  <c r="AC10"/>
  <c r="Y12"/>
  <c r="AC12" s="1"/>
  <c r="W11"/>
  <c r="AC11" s="1"/>
  <c r="AD10"/>
  <c r="AD9"/>
  <c r="AE51" l="1"/>
  <c r="AE52"/>
  <c r="AE41"/>
  <c r="AE42"/>
  <c r="AE40"/>
  <c r="AE53"/>
  <c r="AE21"/>
  <c r="AE24"/>
  <c r="AE22"/>
  <c r="AE10"/>
  <c r="AE12"/>
  <c r="AE11"/>
  <c r="AE9"/>
</calcChain>
</file>

<file path=xl/sharedStrings.xml><?xml version="1.0" encoding="utf-8"?>
<sst xmlns="http://schemas.openxmlformats.org/spreadsheetml/2006/main" count="603" uniqueCount="153">
  <si>
    <t>POULE A</t>
  </si>
  <si>
    <t>POULE B</t>
  </si>
  <si>
    <t>POULE C</t>
  </si>
  <si>
    <t>POULE D</t>
  </si>
  <si>
    <t>HONNEUR</t>
  </si>
  <si>
    <t>ANNEXE</t>
  </si>
  <si>
    <t>TOURNOI U15 HERVE LAPASSOUSE                      CHALLENGE SUPER U ST PIERRE D'OLERON</t>
  </si>
  <si>
    <t>MATCHS ET CLASSEMENT PAR POULE (A ET B)</t>
  </si>
  <si>
    <t>HEURE</t>
  </si>
  <si>
    <t>EQUIPE</t>
  </si>
  <si>
    <t>SCORE</t>
  </si>
  <si>
    <t>TERRAIN</t>
  </si>
  <si>
    <t>MATCH 1</t>
  </si>
  <si>
    <t>MATCH 2</t>
  </si>
  <si>
    <t>MATCH 3</t>
  </si>
  <si>
    <t>TOTAL</t>
  </si>
  <si>
    <t>RANG</t>
  </si>
  <si>
    <t>PTS</t>
  </si>
  <si>
    <t>DIFF</t>
  </si>
  <si>
    <t>10H00</t>
  </si>
  <si>
    <t>10H30</t>
  </si>
  <si>
    <t>11H00</t>
  </si>
  <si>
    <t>11H30</t>
  </si>
  <si>
    <t>12H00</t>
  </si>
  <si>
    <t>9H30</t>
  </si>
  <si>
    <t>TOURNOI U15 HERVE LAPASSOUSE                                    CHALLENGE SUPER U ST PIERRE D'OLERON</t>
  </si>
  <si>
    <t>9h45</t>
  </si>
  <si>
    <t>10h45</t>
  </si>
  <si>
    <t>11h45</t>
  </si>
  <si>
    <t>MATCHS ET CLASSEMENT PAR POULE (C ET D)</t>
  </si>
  <si>
    <t>Programme de la journee</t>
  </si>
  <si>
    <t>Terrain Annexe</t>
  </si>
  <si>
    <t>Terrain Honneur</t>
  </si>
  <si>
    <t>Heure</t>
  </si>
  <si>
    <t>9H45</t>
  </si>
  <si>
    <t>10H15</t>
  </si>
  <si>
    <t>10H45</t>
  </si>
  <si>
    <t>11H15</t>
  </si>
  <si>
    <t>11H45</t>
  </si>
  <si>
    <t>REPAS</t>
  </si>
  <si>
    <t>13H30</t>
  </si>
  <si>
    <t>15H10</t>
  </si>
  <si>
    <t>13H55</t>
  </si>
  <si>
    <t>14H20</t>
  </si>
  <si>
    <t>14H45</t>
  </si>
  <si>
    <t>15H35</t>
  </si>
  <si>
    <t>16H00</t>
  </si>
  <si>
    <t>16H25</t>
  </si>
  <si>
    <t>16H50</t>
  </si>
  <si>
    <t>1/2 FINALE 13EME PLACE</t>
  </si>
  <si>
    <t>1/2 FINALE 9EME PLACE</t>
  </si>
  <si>
    <t>1/2 FINALE 5EME PLACE</t>
  </si>
  <si>
    <t xml:space="preserve">1/2 FINALE </t>
  </si>
  <si>
    <t>1/2 FINALE</t>
  </si>
  <si>
    <t>MATCH 13EME PLACE</t>
  </si>
  <si>
    <t>MATCH 15EME PLACE</t>
  </si>
  <si>
    <t>MATCH 9EME PLACE</t>
  </si>
  <si>
    <t>MATCH 11EME PLACE</t>
  </si>
  <si>
    <t>MATCH 5EME PLACE</t>
  </si>
  <si>
    <t>MATCH 7EME PLACE</t>
  </si>
  <si>
    <t>MATCH 3EME PLACE</t>
  </si>
  <si>
    <t>FINALE</t>
  </si>
  <si>
    <t>TOURNOI U15 HERVE LAPASSOUSE                                           CHALLENGE SUPER U ST PIERRE D'OLERON</t>
  </si>
  <si>
    <t>PROGRAMME DES PHASES FINALES</t>
  </si>
  <si>
    <t>Match 13/14eme place</t>
  </si>
  <si>
    <t>Match 15/16eme place</t>
  </si>
  <si>
    <t>Match 9/10eme place</t>
  </si>
  <si>
    <t>Match 11/12eme place</t>
  </si>
  <si>
    <t>Match 7/8eme place</t>
  </si>
  <si>
    <t>Match 5/6eme place</t>
  </si>
  <si>
    <t>Match 3/4eme place</t>
  </si>
  <si>
    <t>Finale</t>
  </si>
  <si>
    <t>4A</t>
  </si>
  <si>
    <t>4B</t>
  </si>
  <si>
    <t>4C</t>
  </si>
  <si>
    <t>4D</t>
  </si>
  <si>
    <t>3A</t>
  </si>
  <si>
    <t>3B</t>
  </si>
  <si>
    <t>3C</t>
  </si>
  <si>
    <t>3D</t>
  </si>
  <si>
    <t>2A</t>
  </si>
  <si>
    <t>2B</t>
  </si>
  <si>
    <t>2C</t>
  </si>
  <si>
    <t>2D</t>
  </si>
  <si>
    <t>1A</t>
  </si>
  <si>
    <t>1B</t>
  </si>
  <si>
    <t>1C</t>
  </si>
  <si>
    <t>1D</t>
  </si>
  <si>
    <r>
      <t xml:space="preserve">1/2 finale 13eme place </t>
    </r>
    <r>
      <rPr>
        <sz val="11"/>
        <color rgb="FFFF0000"/>
        <rFont val="Aharoni"/>
        <charset val="177"/>
      </rPr>
      <t>1</t>
    </r>
  </si>
  <si>
    <r>
      <t xml:space="preserve">1/2 finale 13eme place </t>
    </r>
    <r>
      <rPr>
        <sz val="11"/>
        <color rgb="FFFF0000"/>
        <rFont val="Aharoni"/>
        <charset val="177"/>
      </rPr>
      <t>2</t>
    </r>
  </si>
  <si>
    <r>
      <t>1/2 finale 9eme place</t>
    </r>
    <r>
      <rPr>
        <sz val="11"/>
        <color rgb="FFFF0000"/>
        <rFont val="Aharoni"/>
        <charset val="177"/>
      </rPr>
      <t xml:space="preserve"> 3</t>
    </r>
  </si>
  <si>
    <r>
      <t>1/2 finale 9eme place</t>
    </r>
    <r>
      <rPr>
        <sz val="11"/>
        <color rgb="FFFF0000"/>
        <rFont val="Aharoni"/>
        <charset val="177"/>
      </rPr>
      <t xml:space="preserve"> 4</t>
    </r>
  </si>
  <si>
    <r>
      <t>1/2 finale 5eme place</t>
    </r>
    <r>
      <rPr>
        <sz val="11"/>
        <color rgb="FFFF0000"/>
        <rFont val="Aharoni"/>
        <charset val="177"/>
      </rPr>
      <t xml:space="preserve"> 5</t>
    </r>
  </si>
  <si>
    <r>
      <t>1/2 finale 5eme place</t>
    </r>
    <r>
      <rPr>
        <sz val="11"/>
        <color rgb="FFFF0000"/>
        <rFont val="Aharoni"/>
        <charset val="177"/>
      </rPr>
      <t xml:space="preserve"> 6</t>
    </r>
  </si>
  <si>
    <r>
      <t>1/2 finale</t>
    </r>
    <r>
      <rPr>
        <sz val="11"/>
        <color rgb="FFFF0000"/>
        <rFont val="Aharoni"/>
        <charset val="177"/>
      </rPr>
      <t xml:space="preserve"> 7</t>
    </r>
  </si>
  <si>
    <r>
      <t>1/2 finale</t>
    </r>
    <r>
      <rPr>
        <sz val="11"/>
        <color rgb="FFFF0000"/>
        <rFont val="Aharoni"/>
        <charset val="177"/>
      </rPr>
      <t xml:space="preserve"> 8</t>
    </r>
  </si>
  <si>
    <r>
      <t>G</t>
    </r>
    <r>
      <rPr>
        <b/>
        <sz val="11"/>
        <color rgb="FFFF0000"/>
        <rFont val="Calibri"/>
        <family val="2"/>
        <scheme val="minor"/>
      </rPr>
      <t>1</t>
    </r>
  </si>
  <si>
    <r>
      <t>G</t>
    </r>
    <r>
      <rPr>
        <b/>
        <sz val="11"/>
        <color rgb="FFFF0000"/>
        <rFont val="Calibri"/>
        <family val="2"/>
        <scheme val="minor"/>
      </rPr>
      <t>3</t>
    </r>
  </si>
  <si>
    <r>
      <t>G</t>
    </r>
    <r>
      <rPr>
        <b/>
        <sz val="11"/>
        <color rgb="FFFF0000"/>
        <rFont val="Calibri"/>
        <family val="2"/>
        <scheme val="minor"/>
      </rPr>
      <t>5</t>
    </r>
  </si>
  <si>
    <r>
      <t>P</t>
    </r>
    <r>
      <rPr>
        <b/>
        <sz val="11"/>
        <color rgb="FFFF0000"/>
        <rFont val="Calibri"/>
        <family val="2"/>
        <scheme val="minor"/>
      </rPr>
      <t>7</t>
    </r>
  </si>
  <si>
    <r>
      <t>G</t>
    </r>
    <r>
      <rPr>
        <b/>
        <sz val="11"/>
        <color rgb="FFFF0000"/>
        <rFont val="Calibri"/>
        <family val="2"/>
        <scheme val="minor"/>
      </rPr>
      <t>7</t>
    </r>
  </si>
  <si>
    <r>
      <t>G</t>
    </r>
    <r>
      <rPr>
        <b/>
        <sz val="11"/>
        <color rgb="FFFF0000"/>
        <rFont val="Calibri"/>
        <family val="2"/>
        <scheme val="minor"/>
      </rPr>
      <t>8</t>
    </r>
  </si>
  <si>
    <r>
      <t>P</t>
    </r>
    <r>
      <rPr>
        <b/>
        <sz val="11"/>
        <color rgb="FFFF0000"/>
        <rFont val="Calibri"/>
        <family val="2"/>
        <scheme val="minor"/>
      </rPr>
      <t>8</t>
    </r>
  </si>
  <si>
    <r>
      <t>G</t>
    </r>
    <r>
      <rPr>
        <b/>
        <sz val="11"/>
        <color rgb="FFFF0000"/>
        <rFont val="Calibri"/>
        <family val="2"/>
        <scheme val="minor"/>
      </rPr>
      <t>6</t>
    </r>
  </si>
  <si>
    <r>
      <t>G</t>
    </r>
    <r>
      <rPr>
        <b/>
        <sz val="11"/>
        <color rgb="FFFF0000"/>
        <rFont val="Calibri"/>
        <family val="2"/>
        <scheme val="minor"/>
      </rPr>
      <t>4</t>
    </r>
  </si>
  <si>
    <r>
      <t>G</t>
    </r>
    <r>
      <rPr>
        <b/>
        <sz val="11"/>
        <color rgb="FFFF0000"/>
        <rFont val="Calibri"/>
        <family val="2"/>
        <scheme val="minor"/>
      </rPr>
      <t>2</t>
    </r>
  </si>
  <si>
    <r>
      <t>P</t>
    </r>
    <r>
      <rPr>
        <b/>
        <sz val="11"/>
        <color rgb="FFFF0000"/>
        <rFont val="Calibri"/>
        <family val="2"/>
        <scheme val="minor"/>
      </rPr>
      <t>1</t>
    </r>
  </si>
  <si>
    <r>
      <t>P</t>
    </r>
    <r>
      <rPr>
        <b/>
        <sz val="11"/>
        <color rgb="FFFF0000"/>
        <rFont val="Calibri"/>
        <family val="2"/>
        <scheme val="minor"/>
      </rPr>
      <t>3</t>
    </r>
  </si>
  <si>
    <r>
      <t>P</t>
    </r>
    <r>
      <rPr>
        <b/>
        <sz val="11"/>
        <color rgb="FFFF0000"/>
        <rFont val="Calibri"/>
        <family val="2"/>
        <scheme val="minor"/>
      </rPr>
      <t>5</t>
    </r>
  </si>
  <si>
    <r>
      <t>P</t>
    </r>
    <r>
      <rPr>
        <b/>
        <sz val="11"/>
        <color rgb="FFFF0000"/>
        <rFont val="Calibri"/>
        <family val="2"/>
        <scheme val="minor"/>
      </rPr>
      <t>6</t>
    </r>
  </si>
  <si>
    <r>
      <t>P</t>
    </r>
    <r>
      <rPr>
        <b/>
        <sz val="11"/>
        <color rgb="FFFF0000"/>
        <rFont val="Calibri"/>
        <family val="2"/>
        <scheme val="minor"/>
      </rPr>
      <t>4</t>
    </r>
  </si>
  <si>
    <r>
      <t>P</t>
    </r>
    <r>
      <rPr>
        <b/>
        <sz val="11"/>
        <color rgb="FFFF0000"/>
        <rFont val="Calibri"/>
        <family val="2"/>
        <scheme val="minor"/>
      </rPr>
      <t>2</t>
    </r>
  </si>
  <si>
    <t>1er</t>
  </si>
  <si>
    <t>2eme</t>
  </si>
  <si>
    <t>3eme</t>
  </si>
  <si>
    <t>4eme</t>
  </si>
  <si>
    <t>feuille de match</t>
  </si>
  <si>
    <t>Score :</t>
  </si>
  <si>
    <t>Couleur :</t>
  </si>
  <si>
    <t>but</t>
  </si>
  <si>
    <t>N°buteur</t>
  </si>
  <si>
    <r>
      <t xml:space="preserve">feuille de match </t>
    </r>
    <r>
      <rPr>
        <b/>
        <sz val="11"/>
        <color rgb="FFFF0000"/>
        <rFont val="Aharoni"/>
      </rPr>
      <t>1</t>
    </r>
  </si>
  <si>
    <r>
      <t xml:space="preserve">feuille de match </t>
    </r>
    <r>
      <rPr>
        <b/>
        <sz val="11"/>
        <color rgb="FFFF0000"/>
        <rFont val="Aharoni"/>
      </rPr>
      <t>2</t>
    </r>
  </si>
  <si>
    <r>
      <t xml:space="preserve">feuille de match </t>
    </r>
    <r>
      <rPr>
        <b/>
        <sz val="11"/>
        <color rgb="FFFF0000"/>
        <rFont val="Aharoni"/>
      </rPr>
      <t>3</t>
    </r>
  </si>
  <si>
    <r>
      <t xml:space="preserve">feuille de match </t>
    </r>
    <r>
      <rPr>
        <b/>
        <sz val="11"/>
        <color rgb="FFFF0000"/>
        <rFont val="Aharoni"/>
      </rPr>
      <t>4</t>
    </r>
  </si>
  <si>
    <r>
      <t xml:space="preserve">feuille de match </t>
    </r>
    <r>
      <rPr>
        <b/>
        <sz val="11"/>
        <color rgb="FFFF0000"/>
        <rFont val="Aharoni"/>
      </rPr>
      <t>5</t>
    </r>
  </si>
  <si>
    <r>
      <t xml:space="preserve">feuille de match </t>
    </r>
    <r>
      <rPr>
        <b/>
        <sz val="11"/>
        <color rgb="FFFF0000"/>
        <rFont val="Aharoni"/>
      </rPr>
      <t>6</t>
    </r>
  </si>
  <si>
    <r>
      <t xml:space="preserve">feuille de match </t>
    </r>
    <r>
      <rPr>
        <b/>
        <sz val="11"/>
        <color rgb="FFFF0000"/>
        <rFont val="Aharoni"/>
      </rPr>
      <t>7</t>
    </r>
  </si>
  <si>
    <r>
      <t xml:space="preserve">feuille de match </t>
    </r>
    <r>
      <rPr>
        <b/>
        <sz val="11"/>
        <color rgb="FFFF0000"/>
        <rFont val="Aharoni"/>
      </rPr>
      <t>8</t>
    </r>
  </si>
  <si>
    <t>15/16eme place</t>
  </si>
  <si>
    <t>13/14eme place</t>
  </si>
  <si>
    <t>11/12eme place</t>
  </si>
  <si>
    <t>9/10eme place</t>
  </si>
  <si>
    <t>5/6eme place</t>
  </si>
  <si>
    <t>7/8eme place</t>
  </si>
  <si>
    <t>3/4eme place</t>
  </si>
  <si>
    <t>finale</t>
  </si>
  <si>
    <t>DB2S</t>
  </si>
  <si>
    <t>NEUVILLE</t>
  </si>
  <si>
    <t>CAP AUNIS</t>
  </si>
  <si>
    <t>AS NAC FOOT</t>
  </si>
  <si>
    <t>A.CAMPENEAC</t>
  </si>
  <si>
    <t>TA RENNES</t>
  </si>
  <si>
    <t>AIX/VIENNE 2</t>
  </si>
  <si>
    <t>SAINTES</t>
  </si>
  <si>
    <t>NIORT ST FLO</t>
  </si>
  <si>
    <t>PRIGONRIEUX</t>
  </si>
  <si>
    <t>CHAURAY</t>
  </si>
  <si>
    <t>BOULIAC</t>
  </si>
  <si>
    <t>AIX/VIENNE 1</t>
  </si>
  <si>
    <t>OLERON</t>
  </si>
  <si>
    <t>ST G COTEAUX</t>
  </si>
  <si>
    <t>AVENIR 79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</si>
</sst>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Aharoni"/>
      <charset val="177"/>
    </font>
    <font>
      <sz val="22"/>
      <color theme="1"/>
      <name val="Aharoni"/>
      <charset val="177"/>
    </font>
    <font>
      <sz val="11"/>
      <color theme="1"/>
      <name val="Aharoni"/>
      <charset val="177"/>
    </font>
    <font>
      <sz val="16"/>
      <color theme="1"/>
      <name val="Aharoni"/>
      <charset val="177"/>
    </font>
    <font>
      <u/>
      <sz val="18"/>
      <color theme="1"/>
      <name val="Aharoni"/>
      <charset val="177"/>
    </font>
    <font>
      <sz val="9"/>
      <color theme="1"/>
      <name val="Aharoni"/>
      <charset val="177"/>
    </font>
    <font>
      <sz val="10"/>
      <color theme="1"/>
      <name val="Aharoni"/>
      <charset val="177"/>
    </font>
    <font>
      <b/>
      <sz val="11"/>
      <color rgb="FFFF0000"/>
      <name val="Calibri"/>
      <family val="2"/>
      <scheme val="minor"/>
    </font>
    <font>
      <b/>
      <sz val="20"/>
      <color rgb="FFFF0000"/>
      <name val="Aharoni"/>
      <charset val="177"/>
    </font>
    <font>
      <sz val="11"/>
      <color rgb="FFFF0000"/>
      <name val="Aharoni"/>
      <charset val="177"/>
    </font>
    <font>
      <b/>
      <sz val="11"/>
      <color theme="1"/>
      <name val="Aharoni"/>
      <charset val="177"/>
    </font>
    <font>
      <b/>
      <sz val="11"/>
      <name val="Aharoni"/>
      <charset val="177"/>
    </font>
    <font>
      <sz val="11"/>
      <name val="Aharoni"/>
      <charset val="177"/>
    </font>
    <font>
      <b/>
      <sz val="11"/>
      <color rgb="FFFF0000"/>
      <name val="Aharoni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Border="1"/>
    <xf numFmtId="0" fontId="4" fillId="0" borderId="0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0" fontId="1" fillId="6" borderId="0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0" xfId="0" applyFont="1" applyFill="1" applyBorder="1"/>
    <xf numFmtId="0" fontId="7" fillId="6" borderId="31" xfId="0" applyFont="1" applyFill="1" applyBorder="1"/>
    <xf numFmtId="0" fontId="8" fillId="6" borderId="32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0" fillId="0" borderId="33" xfId="0" applyFont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7" fillId="6" borderId="34" xfId="0" applyFont="1" applyFill="1" applyBorder="1"/>
    <xf numFmtId="0" fontId="8" fillId="6" borderId="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4" xfId="0" applyFont="1" applyBorder="1"/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0" fillId="0" borderId="37" xfId="0" applyFont="1" applyBorder="1" applyAlignment="1">
      <alignment horizontal="center"/>
    </xf>
    <xf numFmtId="0" fontId="7" fillId="0" borderId="0" xfId="0" applyFont="1" applyBorder="1"/>
    <xf numFmtId="0" fontId="4" fillId="0" borderId="21" xfId="0" applyFont="1" applyBorder="1"/>
    <xf numFmtId="0" fontId="4" fillId="0" borderId="22" xfId="0" applyFont="1" applyBorder="1"/>
    <xf numFmtId="0" fontId="7" fillId="6" borderId="38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4" fillId="6" borderId="26" xfId="0" applyFont="1" applyFill="1" applyBorder="1"/>
    <xf numFmtId="0" fontId="4" fillId="6" borderId="36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0" fillId="0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7" borderId="0" xfId="0" applyFont="1" applyFill="1" applyBorder="1"/>
    <xf numFmtId="0" fontId="7" fillId="7" borderId="31" xfId="0" applyFont="1" applyFill="1" applyBorder="1"/>
    <xf numFmtId="0" fontId="8" fillId="7" borderId="32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7" fillId="7" borderId="34" xfId="0" applyFont="1" applyFill="1" applyBorder="1"/>
    <xf numFmtId="0" fontId="8" fillId="7" borderId="4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7" borderId="38" xfId="0" applyFont="1" applyFill="1" applyBorder="1"/>
    <xf numFmtId="0" fontId="8" fillId="7" borderId="6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25" xfId="0" applyFont="1" applyFill="1" applyBorder="1"/>
    <xf numFmtId="0" fontId="4" fillId="3" borderId="26" xfId="0" applyFont="1" applyFill="1" applyBorder="1"/>
    <xf numFmtId="0" fontId="4" fillId="7" borderId="3" xfId="0" applyFont="1" applyFill="1" applyBorder="1"/>
    <xf numFmtId="0" fontId="4" fillId="7" borderId="26" xfId="0" applyFont="1" applyFill="1" applyBorder="1"/>
    <xf numFmtId="0" fontId="4" fillId="7" borderId="5" xfId="0" applyFont="1" applyFill="1" applyBorder="1"/>
    <xf numFmtId="0" fontId="4" fillId="7" borderId="36" xfId="0" applyFont="1" applyFill="1" applyBorder="1"/>
    <xf numFmtId="0" fontId="4" fillId="7" borderId="4" xfId="0" applyFont="1" applyFill="1" applyBorder="1"/>
    <xf numFmtId="0" fontId="4" fillId="7" borderId="6" xfId="0" applyFont="1" applyFill="1" applyBorder="1"/>
    <xf numFmtId="0" fontId="1" fillId="8" borderId="0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8" borderId="0" xfId="0" applyFont="1" applyFill="1" applyBorder="1"/>
    <xf numFmtId="0" fontId="7" fillId="8" borderId="31" xfId="0" applyFont="1" applyFill="1" applyBorder="1"/>
    <xf numFmtId="0" fontId="8" fillId="8" borderId="32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0" fontId="7" fillId="8" borderId="34" xfId="0" applyFont="1" applyFill="1" applyBorder="1"/>
    <xf numFmtId="0" fontId="8" fillId="8" borderId="4" xfId="0" applyFont="1" applyFill="1" applyBorder="1" applyAlignment="1">
      <alignment horizontal="center"/>
    </xf>
    <xf numFmtId="0" fontId="1" fillId="8" borderId="38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7" fillId="8" borderId="38" xfId="0" applyFont="1" applyFill="1" applyBorder="1"/>
    <xf numFmtId="0" fontId="8" fillId="8" borderId="6" xfId="0" applyFont="1" applyFill="1" applyBorder="1" applyAlignment="1">
      <alignment horizontal="center"/>
    </xf>
    <xf numFmtId="0" fontId="4" fillId="8" borderId="3" xfId="0" applyFont="1" applyFill="1" applyBorder="1"/>
    <xf numFmtId="0" fontId="4" fillId="8" borderId="26" xfId="0" applyFont="1" applyFill="1" applyBorder="1"/>
    <xf numFmtId="0" fontId="4" fillId="8" borderId="5" xfId="0" applyFont="1" applyFill="1" applyBorder="1"/>
    <xf numFmtId="0" fontId="4" fillId="8" borderId="36" xfId="0" applyFont="1" applyFill="1" applyBorder="1"/>
    <xf numFmtId="0" fontId="4" fillId="8" borderId="4" xfId="0" applyFont="1" applyFill="1" applyBorder="1"/>
    <xf numFmtId="0" fontId="4" fillId="8" borderId="6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25" xfId="0" applyFont="1" applyFill="1" applyBorder="1"/>
    <xf numFmtId="0" fontId="4" fillId="4" borderId="26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25" xfId="0" applyFont="1" applyFill="1" applyBorder="1"/>
    <xf numFmtId="0" fontId="4" fillId="5" borderId="26" xfId="0" applyFont="1" applyFill="1" applyBorder="1"/>
    <xf numFmtId="0" fontId="1" fillId="9" borderId="0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/>
    </xf>
    <xf numFmtId="0" fontId="7" fillId="9" borderId="0" xfId="0" applyFont="1" applyFill="1" applyBorder="1"/>
    <xf numFmtId="0" fontId="7" fillId="9" borderId="31" xfId="0" applyFont="1" applyFill="1" applyBorder="1"/>
    <xf numFmtId="0" fontId="8" fillId="9" borderId="32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7" fillId="9" borderId="34" xfId="0" applyFont="1" applyFill="1" applyBorder="1" applyAlignment="1">
      <alignment horizontal="center"/>
    </xf>
    <xf numFmtId="0" fontId="7" fillId="9" borderId="34" xfId="0" applyFont="1" applyFill="1" applyBorder="1"/>
    <xf numFmtId="0" fontId="8" fillId="9" borderId="4" xfId="0" applyFont="1" applyFill="1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9" borderId="38" xfId="0" applyFont="1" applyFill="1" applyBorder="1"/>
    <xf numFmtId="0" fontId="8" fillId="9" borderId="6" xfId="0" applyFont="1" applyFill="1" applyBorder="1" applyAlignment="1">
      <alignment horizontal="center"/>
    </xf>
    <xf numFmtId="0" fontId="4" fillId="9" borderId="3" xfId="0" applyFont="1" applyFill="1" applyBorder="1"/>
    <xf numFmtId="0" fontId="4" fillId="9" borderId="26" xfId="0" applyFont="1" applyFill="1" applyBorder="1"/>
    <xf numFmtId="0" fontId="4" fillId="9" borderId="5" xfId="0" applyFont="1" applyFill="1" applyBorder="1"/>
    <xf numFmtId="0" fontId="4" fillId="9" borderId="36" xfId="0" applyFont="1" applyFill="1" applyBorder="1"/>
    <xf numFmtId="0" fontId="4" fillId="9" borderId="4" xfId="0" applyFont="1" applyFill="1" applyBorder="1"/>
    <xf numFmtId="0" fontId="4" fillId="9" borderId="6" xfId="0" applyFont="1" applyFill="1" applyBorder="1"/>
    <xf numFmtId="0" fontId="4" fillId="0" borderId="0" xfId="0" applyFont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/>
    <xf numFmtId="0" fontId="4" fillId="0" borderId="38" xfId="0" applyFont="1" applyBorder="1"/>
    <xf numFmtId="0" fontId="1" fillId="10" borderId="55" xfId="0" applyFont="1" applyFill="1" applyBorder="1" applyAlignment="1">
      <alignment horizontal="center"/>
    </xf>
    <xf numFmtId="0" fontId="1" fillId="10" borderId="53" xfId="0" applyFont="1" applyFill="1" applyBorder="1" applyAlignment="1">
      <alignment horizontal="center" vertical="center"/>
    </xf>
    <xf numFmtId="0" fontId="1" fillId="10" borderId="44" xfId="0" applyFont="1" applyFill="1" applyBorder="1" applyAlignment="1">
      <alignment horizontal="center" vertical="center"/>
    </xf>
    <xf numFmtId="0" fontId="1" fillId="10" borderId="53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4" fillId="10" borderId="3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5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4" fillId="10" borderId="38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0" borderId="6" xfId="0" applyFill="1" applyBorder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1" fillId="10" borderId="27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4" fillId="10" borderId="49" xfId="0" applyFont="1" applyFill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/>
    </xf>
    <xf numFmtId="0" fontId="4" fillId="3" borderId="61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2" fillId="4" borderId="56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/>
    </xf>
    <xf numFmtId="0" fontId="4" fillId="4" borderId="61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2" borderId="5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/>
    </xf>
    <xf numFmtId="0" fontId="4" fillId="5" borderId="61" xfId="0" applyFont="1" applyFill="1" applyBorder="1" applyAlignment="1">
      <alignment horizontal="center"/>
    </xf>
    <xf numFmtId="0" fontId="13" fillId="10" borderId="56" xfId="0" applyFont="1" applyFill="1" applyBorder="1" applyAlignment="1">
      <alignment horizontal="center" vertical="center"/>
    </xf>
    <xf numFmtId="0" fontId="13" fillId="10" borderId="57" xfId="0" applyFont="1" applyFill="1" applyBorder="1" applyAlignment="1">
      <alignment horizontal="center" vertical="center"/>
    </xf>
    <xf numFmtId="0" fontId="13" fillId="10" borderId="58" xfId="0" applyFont="1" applyFill="1" applyBorder="1" applyAlignment="1">
      <alignment horizontal="center" vertical="center"/>
    </xf>
    <xf numFmtId="0" fontId="12" fillId="10" borderId="56" xfId="0" applyFont="1" applyFill="1" applyBorder="1" applyAlignment="1">
      <alignment horizontal="center" vertical="center"/>
    </xf>
    <xf numFmtId="0" fontId="12" fillId="10" borderId="57" xfId="0" applyFont="1" applyFill="1" applyBorder="1" applyAlignment="1">
      <alignment horizontal="center" vertical="center"/>
    </xf>
    <xf numFmtId="0" fontId="12" fillId="10" borderId="58" xfId="0" applyFont="1" applyFill="1" applyBorder="1" applyAlignment="1">
      <alignment horizontal="center" vertical="center"/>
    </xf>
    <xf numFmtId="0" fontId="12" fillId="11" borderId="56" xfId="0" applyFont="1" applyFill="1" applyBorder="1" applyAlignment="1">
      <alignment horizontal="center" vertical="center"/>
    </xf>
    <xf numFmtId="0" fontId="12" fillId="11" borderId="57" xfId="0" applyFont="1" applyFill="1" applyBorder="1" applyAlignment="1">
      <alignment horizontal="center" vertical="center"/>
    </xf>
    <xf numFmtId="0" fontId="12" fillId="11" borderId="58" xfId="0" applyFont="1" applyFill="1" applyBorder="1" applyAlignment="1">
      <alignment horizontal="center" vertical="center"/>
    </xf>
    <xf numFmtId="0" fontId="14" fillId="10" borderId="45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/>
    </xf>
    <xf numFmtId="0" fontId="14" fillId="10" borderId="62" xfId="0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/>
    </xf>
    <xf numFmtId="0" fontId="4" fillId="10" borderId="62" xfId="0" applyFont="1" applyFill="1" applyBorder="1" applyAlignment="1">
      <alignment horizontal="center"/>
    </xf>
    <xf numFmtId="0" fontId="4" fillId="11" borderId="45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/>
    </xf>
    <xf numFmtId="0" fontId="4" fillId="11" borderId="6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6348</xdr:colOff>
      <xdr:row>24</xdr:row>
      <xdr:rowOff>71435</xdr:rowOff>
    </xdr:from>
    <xdr:to>
      <xdr:col>5</xdr:col>
      <xdr:colOff>263524</xdr:colOff>
      <xdr:row>29</xdr:row>
      <xdr:rowOff>116237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44848" y="5024435"/>
          <a:ext cx="1066801" cy="1010908"/>
        </a:xfrm>
        <a:prstGeom prst="rect">
          <a:avLst/>
        </a:prstGeom>
      </xdr:spPr>
    </xdr:pic>
    <xdr:clientData/>
  </xdr:twoCellAnchor>
  <xdr:twoCellAnchor editAs="oneCell">
    <xdr:from>
      <xdr:col>0</xdr:col>
      <xdr:colOff>230188</xdr:colOff>
      <xdr:row>25</xdr:row>
      <xdr:rowOff>93133</xdr:rowOff>
    </xdr:from>
    <xdr:to>
      <xdr:col>3</xdr:col>
      <xdr:colOff>258763</xdr:colOff>
      <xdr:row>29</xdr:row>
      <xdr:rowOff>108631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0188" y="5236633"/>
          <a:ext cx="2457450" cy="791104"/>
        </a:xfrm>
        <a:prstGeom prst="rect">
          <a:avLst/>
        </a:prstGeom>
      </xdr:spPr>
    </xdr:pic>
    <xdr:clientData/>
  </xdr:twoCellAnchor>
  <xdr:twoCellAnchor editAs="oneCell">
    <xdr:from>
      <xdr:col>6</xdr:col>
      <xdr:colOff>7937</xdr:colOff>
      <xdr:row>24</xdr:row>
      <xdr:rowOff>39687</xdr:rowOff>
    </xdr:from>
    <xdr:to>
      <xdr:col>7</xdr:col>
      <xdr:colOff>239712</xdr:colOff>
      <xdr:row>29</xdr:row>
      <xdr:rowOff>70531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65687" y="4992687"/>
          <a:ext cx="104140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785813</xdr:colOff>
      <xdr:row>17</xdr:row>
      <xdr:rowOff>95250</xdr:rowOff>
    </xdr:from>
    <xdr:to>
      <xdr:col>7</xdr:col>
      <xdr:colOff>223838</xdr:colOff>
      <xdr:row>22</xdr:row>
      <xdr:rowOff>144084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33938" y="3714750"/>
          <a:ext cx="1057275" cy="1025525"/>
        </a:xfrm>
        <a:prstGeom prst="rect">
          <a:avLst/>
        </a:prstGeom>
      </xdr:spPr>
    </xdr:pic>
    <xdr:clientData/>
  </xdr:twoCellAnchor>
  <xdr:twoCellAnchor editAs="oneCell">
    <xdr:from>
      <xdr:col>8</xdr:col>
      <xdr:colOff>746124</xdr:colOff>
      <xdr:row>16</xdr:row>
      <xdr:rowOff>116820</xdr:rowOff>
    </xdr:from>
    <xdr:to>
      <xdr:col>11</xdr:col>
      <xdr:colOff>642936</xdr:colOff>
      <xdr:row>29</xdr:row>
      <xdr:rowOff>12304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23124" y="3545820"/>
          <a:ext cx="2325687" cy="2423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92"/>
  <sheetViews>
    <sheetView tabSelected="1" view="pageLayout" zoomScale="70" zoomScaleNormal="70" zoomScalePageLayoutView="70" workbookViewId="0">
      <selection activeCell="D18" sqref="D18"/>
    </sheetView>
  </sheetViews>
  <sheetFormatPr baseColWidth="10" defaultRowHeight="15"/>
  <cols>
    <col min="13" max="14" width="5.85546875" customWidth="1"/>
    <col min="15" max="15" width="9.140625" bestFit="1" customWidth="1"/>
    <col min="16" max="16" width="11.85546875" customWidth="1"/>
    <col min="17" max="18" width="3.85546875" customWidth="1"/>
    <col min="19" max="19" width="12" customWidth="1"/>
    <col min="20" max="20" width="9.85546875" customWidth="1"/>
    <col min="21" max="21" width="7.7109375" customWidth="1"/>
    <col min="23" max="23" width="4.5703125" bestFit="1" customWidth="1"/>
    <col min="24" max="24" width="5.140625" bestFit="1" customWidth="1"/>
    <col min="25" max="25" width="4.5703125" bestFit="1" customWidth="1"/>
    <col min="26" max="26" width="5.140625" bestFit="1" customWidth="1"/>
    <col min="27" max="27" width="4.5703125" bestFit="1" customWidth="1"/>
    <col min="28" max="28" width="5.140625" bestFit="1" customWidth="1"/>
    <col min="29" max="29" width="4.5703125" bestFit="1" customWidth="1"/>
    <col min="30" max="30" width="5.140625" bestFit="1" customWidth="1"/>
    <col min="47" max="47" width="4.5703125" customWidth="1"/>
    <col min="48" max="49" width="13.140625" customWidth="1"/>
    <col min="50" max="51" width="4.5703125" customWidth="1"/>
    <col min="52" max="53" width="13.140625" customWidth="1"/>
    <col min="54" max="54" width="4.5703125" customWidth="1"/>
    <col min="59" max="59" width="4.5703125" bestFit="1" customWidth="1"/>
    <col min="60" max="60" width="9.5703125" bestFit="1" customWidth="1"/>
    <col min="61" max="61" width="4.5703125" bestFit="1" customWidth="1"/>
    <col min="62" max="62" width="9.5703125" bestFit="1" customWidth="1"/>
    <col min="63" max="63" width="2.7109375" customWidth="1"/>
    <col min="64" max="64" width="4.5703125" bestFit="1" customWidth="1"/>
    <col min="65" max="65" width="9.5703125" bestFit="1" customWidth="1"/>
    <col min="66" max="66" width="4.5703125" bestFit="1" customWidth="1"/>
    <col min="67" max="67" width="9.5703125" bestFit="1" customWidth="1"/>
    <col min="68" max="68" width="2.7109375" customWidth="1"/>
    <col min="69" max="69" width="4.5703125" bestFit="1" customWidth="1"/>
    <col min="70" max="70" width="9.5703125" bestFit="1" customWidth="1"/>
    <col min="71" max="71" width="4.5703125" bestFit="1" customWidth="1"/>
    <col min="72" max="72" width="9.5703125" bestFit="1" customWidth="1"/>
    <col min="73" max="73" width="2.7109375" customWidth="1"/>
    <col min="74" max="74" width="4.5703125" bestFit="1" customWidth="1"/>
    <col min="75" max="75" width="9.5703125" bestFit="1" customWidth="1"/>
    <col min="76" max="76" width="4.5703125" bestFit="1" customWidth="1"/>
    <col min="77" max="77" width="9.5703125" bestFit="1" customWidth="1"/>
  </cols>
  <sheetData>
    <row r="1" spans="1:58" ht="30.75" customHeight="1">
      <c r="A1" s="1"/>
      <c r="B1" s="224" t="s">
        <v>6</v>
      </c>
      <c r="C1" s="224"/>
      <c r="D1" s="224"/>
      <c r="E1" s="224"/>
      <c r="F1" s="224"/>
      <c r="G1" s="224"/>
      <c r="H1" s="224"/>
      <c r="I1" s="224"/>
      <c r="J1" s="224"/>
      <c r="K1" s="224"/>
      <c r="L1" s="2"/>
      <c r="M1" s="224" t="s">
        <v>25</v>
      </c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 t="s">
        <v>62</v>
      </c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 t="s">
        <v>62</v>
      </c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168"/>
    </row>
    <row r="2" spans="1:58" ht="30">
      <c r="A2" s="1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168"/>
    </row>
    <row r="3" spans="1:58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51" t="s">
        <v>7</v>
      </c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23" t="s">
        <v>30</v>
      </c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 t="s">
        <v>63</v>
      </c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169"/>
    </row>
    <row r="4" spans="1:58" ht="1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169"/>
    </row>
    <row r="5" spans="1:58" ht="15.75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G5" s="130" t="s">
        <v>33</v>
      </c>
      <c r="AH5" s="225" t="s">
        <v>32</v>
      </c>
      <c r="AI5" s="226"/>
      <c r="AJ5" s="226"/>
      <c r="AK5" s="227"/>
      <c r="AL5" s="225" t="s">
        <v>31</v>
      </c>
      <c r="AM5" s="226"/>
      <c r="AN5" s="226"/>
      <c r="AO5" s="227"/>
      <c r="AT5" s="136" t="s">
        <v>33</v>
      </c>
      <c r="AU5" s="187" t="s">
        <v>32</v>
      </c>
      <c r="AV5" s="188"/>
      <c r="AW5" s="188"/>
      <c r="AX5" s="189"/>
      <c r="AY5" s="190" t="s">
        <v>31</v>
      </c>
      <c r="AZ5" s="188"/>
      <c r="BA5" s="188"/>
      <c r="BB5" s="189"/>
    </row>
    <row r="6" spans="1:58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7"/>
      <c r="AB6" s="4"/>
      <c r="AC6" s="4"/>
      <c r="AD6" s="4"/>
      <c r="AE6" s="4"/>
      <c r="AG6" s="131" t="s">
        <v>24</v>
      </c>
      <c r="AH6" s="220" t="str">
        <f>P9</f>
        <v>AVENIR 79</v>
      </c>
      <c r="AI6" s="215"/>
      <c r="AJ6" s="215" t="str">
        <f>S9</f>
        <v>NEUVILLE</v>
      </c>
      <c r="AK6" s="216"/>
      <c r="AL6" s="220" t="str">
        <f>P10</f>
        <v>CAP AUNIS</v>
      </c>
      <c r="AM6" s="215"/>
      <c r="AN6" s="215" t="str">
        <f>S10</f>
        <v>AS NAC FOOT</v>
      </c>
      <c r="AO6" s="216"/>
      <c r="AP6" s="125" t="s">
        <v>0</v>
      </c>
      <c r="AT6" s="170" t="s">
        <v>40</v>
      </c>
      <c r="AU6" s="151" t="s">
        <v>72</v>
      </c>
      <c r="AV6" s="172" t="s">
        <v>88</v>
      </c>
      <c r="AW6" s="172"/>
      <c r="AX6" s="152" t="s">
        <v>73</v>
      </c>
      <c r="AY6" s="153" t="s">
        <v>74</v>
      </c>
      <c r="AZ6" s="172" t="s">
        <v>89</v>
      </c>
      <c r="BA6" s="172"/>
      <c r="BB6" s="154" t="s">
        <v>75</v>
      </c>
    </row>
    <row r="7" spans="1:58" ht="15.7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78" t="s">
        <v>0</v>
      </c>
      <c r="N7" s="279"/>
      <c r="O7" s="290" t="s">
        <v>8</v>
      </c>
      <c r="P7" s="282" t="s">
        <v>9</v>
      </c>
      <c r="Q7" s="290" t="s">
        <v>10</v>
      </c>
      <c r="R7" s="290"/>
      <c r="S7" s="282" t="s">
        <v>9</v>
      </c>
      <c r="T7" s="284" t="s">
        <v>11</v>
      </c>
      <c r="U7" s="240"/>
      <c r="V7" s="8"/>
      <c r="W7" s="220" t="s">
        <v>12</v>
      </c>
      <c r="X7" s="216"/>
      <c r="Y7" s="286" t="s">
        <v>13</v>
      </c>
      <c r="Z7" s="287"/>
      <c r="AA7" s="220" t="s">
        <v>14</v>
      </c>
      <c r="AB7" s="216"/>
      <c r="AC7" s="220" t="s">
        <v>15</v>
      </c>
      <c r="AD7" s="216"/>
      <c r="AE7" s="276" t="s">
        <v>16</v>
      </c>
      <c r="AG7" s="127" t="s">
        <v>34</v>
      </c>
      <c r="AH7" s="196" t="str">
        <f>P21</f>
        <v>A.CAMPENEAC</v>
      </c>
      <c r="AI7" s="177"/>
      <c r="AJ7" s="177" t="str">
        <f>S21</f>
        <v>ST G COTEAUX</v>
      </c>
      <c r="AK7" s="178"/>
      <c r="AL7" s="196" t="str">
        <f>P22</f>
        <v>TA RENNES</v>
      </c>
      <c r="AM7" s="177"/>
      <c r="AN7" s="177" t="str">
        <f>S22</f>
        <v>AIX/VIENNE 2</v>
      </c>
      <c r="AO7" s="178"/>
      <c r="AP7" s="125" t="s">
        <v>1</v>
      </c>
      <c r="AT7" s="173"/>
      <c r="AU7" s="155"/>
      <c r="AV7" s="156">
        <f>W17</f>
        <v>0</v>
      </c>
      <c r="AW7" s="156">
        <f>W29</f>
        <v>0</v>
      </c>
      <c r="AX7" s="157"/>
      <c r="AY7" s="158"/>
      <c r="AZ7" s="156">
        <f>W47</f>
        <v>0</v>
      </c>
      <c r="BA7" s="156">
        <f>W59</f>
        <v>0</v>
      </c>
      <c r="BB7" s="159"/>
    </row>
    <row r="8" spans="1:58" ht="15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80"/>
      <c r="N8" s="281"/>
      <c r="O8" s="291"/>
      <c r="P8" s="283"/>
      <c r="Q8" s="291"/>
      <c r="R8" s="291"/>
      <c r="S8" s="283"/>
      <c r="T8" s="285"/>
      <c r="U8" s="240"/>
      <c r="V8" s="8"/>
      <c r="W8" s="9" t="s">
        <v>17</v>
      </c>
      <c r="X8" s="10" t="s">
        <v>18</v>
      </c>
      <c r="Y8" s="11" t="s">
        <v>17</v>
      </c>
      <c r="Z8" s="12" t="s">
        <v>18</v>
      </c>
      <c r="AA8" s="9" t="s">
        <v>17</v>
      </c>
      <c r="AB8" s="10" t="s">
        <v>18</v>
      </c>
      <c r="AC8" s="9" t="s">
        <v>17</v>
      </c>
      <c r="AD8" s="10" t="s">
        <v>18</v>
      </c>
      <c r="AE8" s="277"/>
      <c r="AG8" s="128" t="s">
        <v>19</v>
      </c>
      <c r="AH8" s="181" t="str">
        <f>P39</f>
        <v>SAINTES</v>
      </c>
      <c r="AI8" s="179"/>
      <c r="AJ8" s="179" t="str">
        <f>S39</f>
        <v>NIORT ST FLO</v>
      </c>
      <c r="AK8" s="180"/>
      <c r="AL8" s="181" t="str">
        <f>P40</f>
        <v>PRIGONRIEUX</v>
      </c>
      <c r="AM8" s="179"/>
      <c r="AN8" s="179" t="str">
        <f>S40</f>
        <v>CHAURAY</v>
      </c>
      <c r="AO8" s="180"/>
      <c r="AP8" s="125" t="s">
        <v>2</v>
      </c>
      <c r="AT8" s="174" t="s">
        <v>42</v>
      </c>
      <c r="AU8" s="141" t="s">
        <v>76</v>
      </c>
      <c r="AV8" s="176" t="s">
        <v>90</v>
      </c>
      <c r="AW8" s="176"/>
      <c r="AX8" s="144" t="s">
        <v>77</v>
      </c>
      <c r="AY8" s="145" t="s">
        <v>78</v>
      </c>
      <c r="AZ8" s="176" t="s">
        <v>91</v>
      </c>
      <c r="BA8" s="176"/>
      <c r="BB8" s="137" t="s">
        <v>79</v>
      </c>
    </row>
    <row r="9" spans="1:58" ht="15.7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21" t="str">
        <f>A13</f>
        <v>AVENIR 79</v>
      </c>
      <c r="N9" s="222"/>
      <c r="O9" s="13" t="s">
        <v>24</v>
      </c>
      <c r="P9" s="14" t="str">
        <f>A13</f>
        <v>AVENIR 79</v>
      </c>
      <c r="Q9" s="15"/>
      <c r="R9" s="16"/>
      <c r="S9" s="14" t="str">
        <f>A14</f>
        <v>NEUVILLE</v>
      </c>
      <c r="T9" s="17" t="s">
        <v>4</v>
      </c>
      <c r="U9" s="3"/>
      <c r="V9" s="18" t="str">
        <f>M9</f>
        <v>AVENIR 79</v>
      </c>
      <c r="W9" s="19">
        <f>IF(X9&gt;0,3,IF(X9&lt;0,0,1))</f>
        <v>1</v>
      </c>
      <c r="X9" s="20">
        <f>Q9-R9</f>
        <v>0</v>
      </c>
      <c r="Y9" s="51">
        <f>IF(Z9&gt;0,3,IF(Z9&lt;0,0,1))</f>
        <v>1</v>
      </c>
      <c r="Z9" s="49">
        <f>Q11-R11</f>
        <v>0</v>
      </c>
      <c r="AA9" s="19">
        <f>IF(AB9&gt;0,3,IF(AB9&lt;0,0,1))</f>
        <v>1</v>
      </c>
      <c r="AB9" s="20">
        <f>Q13-R13</f>
        <v>0</v>
      </c>
      <c r="AC9" s="51">
        <f>SUM(W9+Y9+AA9)</f>
        <v>3</v>
      </c>
      <c r="AD9" s="52">
        <f>SUM(X9+Z9+AB9)</f>
        <v>0</v>
      </c>
      <c r="AE9" s="21">
        <f>RANK(AC9,AC9:AC12)</f>
        <v>1</v>
      </c>
      <c r="AG9" s="129" t="s">
        <v>35</v>
      </c>
      <c r="AH9" s="184" t="str">
        <f>P51</f>
        <v>OLERON</v>
      </c>
      <c r="AI9" s="182"/>
      <c r="AJ9" s="182" t="str">
        <f>S51</f>
        <v>DB2S</v>
      </c>
      <c r="AK9" s="183"/>
      <c r="AL9" s="184" t="str">
        <f>P52</f>
        <v>AIX/VIENNE 1</v>
      </c>
      <c r="AM9" s="182"/>
      <c r="AN9" s="182" t="str">
        <f>S52</f>
        <v>BOULIAC</v>
      </c>
      <c r="AO9" s="183"/>
      <c r="AP9" s="125" t="s">
        <v>3</v>
      </c>
      <c r="AT9" s="175"/>
      <c r="AU9" s="142"/>
      <c r="AV9" s="148">
        <f>W16</f>
        <v>0</v>
      </c>
      <c r="AW9" s="148">
        <f>W28</f>
        <v>0</v>
      </c>
      <c r="AX9" s="146"/>
      <c r="AY9" s="147"/>
      <c r="AZ9" s="148">
        <f>W46</f>
        <v>0</v>
      </c>
      <c r="BA9" s="148">
        <f>W58</f>
        <v>0</v>
      </c>
      <c r="BB9" s="138"/>
    </row>
    <row r="10" spans="1:58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21" t="str">
        <f>A14</f>
        <v>NEUVILLE</v>
      </c>
      <c r="N10" s="222"/>
      <c r="O10" s="22" t="s">
        <v>24</v>
      </c>
      <c r="P10" s="23" t="str">
        <f>A15</f>
        <v>CAP AUNIS</v>
      </c>
      <c r="Q10" s="24"/>
      <c r="R10" s="24"/>
      <c r="S10" s="23" t="str">
        <f>A16</f>
        <v>AS NAC FOOT</v>
      </c>
      <c r="T10" s="25" t="s">
        <v>5</v>
      </c>
      <c r="U10" s="3"/>
      <c r="V10" s="18" t="str">
        <f>M10</f>
        <v>NEUVILLE</v>
      </c>
      <c r="W10" s="19">
        <f t="shared" ref="W10:Y12" si="0">IF(X10&gt;0,3,IF(X10&lt;0,0,1))</f>
        <v>1</v>
      </c>
      <c r="X10" s="20">
        <f>R9-Q9</f>
        <v>0</v>
      </c>
      <c r="Y10" s="51">
        <f t="shared" si="0"/>
        <v>1</v>
      </c>
      <c r="Z10" s="49">
        <f>Q12-R12</f>
        <v>0</v>
      </c>
      <c r="AA10" s="19">
        <f t="shared" ref="AA10" si="1">IF(AB10&gt;0,3,IF(AB10&lt;0,0,1))</f>
        <v>1</v>
      </c>
      <c r="AB10" s="20">
        <f>Q14-R14</f>
        <v>0</v>
      </c>
      <c r="AC10" s="51">
        <f t="shared" ref="AC10:AC12" si="2">SUM(W10+Y10+AA10)</f>
        <v>3</v>
      </c>
      <c r="AD10" s="52">
        <f t="shared" ref="AD10:AD12" si="3">SUM(X10+Z10+AB10)</f>
        <v>0</v>
      </c>
      <c r="AE10" s="21">
        <f>RANK(AC10,AC9:AC12)</f>
        <v>1</v>
      </c>
      <c r="AG10" s="126" t="s">
        <v>20</v>
      </c>
      <c r="AH10" s="217" t="str">
        <f>P11</f>
        <v>AVENIR 79</v>
      </c>
      <c r="AI10" s="218"/>
      <c r="AJ10" s="218" t="str">
        <f>S11</f>
        <v>CAP AUNIS</v>
      </c>
      <c r="AK10" s="219"/>
      <c r="AL10" s="217" t="str">
        <f>P12</f>
        <v>NEUVILLE</v>
      </c>
      <c r="AM10" s="218"/>
      <c r="AN10" s="218" t="str">
        <f>S12</f>
        <v>AS NAC FOOT</v>
      </c>
      <c r="AO10" s="219"/>
      <c r="AP10" s="125" t="s">
        <v>0</v>
      </c>
      <c r="AT10" s="170" t="s">
        <v>43</v>
      </c>
      <c r="AU10" s="151" t="s">
        <v>80</v>
      </c>
      <c r="AV10" s="172" t="s">
        <v>92</v>
      </c>
      <c r="AW10" s="172"/>
      <c r="AX10" s="152" t="s">
        <v>81</v>
      </c>
      <c r="AY10" s="153" t="s">
        <v>82</v>
      </c>
      <c r="AZ10" s="172" t="s">
        <v>93</v>
      </c>
      <c r="BA10" s="172"/>
      <c r="BB10" s="154" t="s">
        <v>83</v>
      </c>
    </row>
    <row r="11" spans="1:58" ht="15.75" thickBot="1">
      <c r="A11" s="292" t="s">
        <v>0</v>
      </c>
      <c r="B11" s="293"/>
      <c r="C11" s="3"/>
      <c r="D11" s="296" t="s">
        <v>1</v>
      </c>
      <c r="E11" s="297"/>
      <c r="F11" s="3"/>
      <c r="G11" s="300" t="s">
        <v>2</v>
      </c>
      <c r="H11" s="301"/>
      <c r="I11" s="3"/>
      <c r="J11" s="304" t="s">
        <v>3</v>
      </c>
      <c r="K11" s="305"/>
      <c r="L11" s="3"/>
      <c r="M11" s="221" t="str">
        <f>A15</f>
        <v>CAP AUNIS</v>
      </c>
      <c r="N11" s="222"/>
      <c r="O11" s="26" t="s">
        <v>20</v>
      </c>
      <c r="P11" s="27" t="str">
        <f>A13</f>
        <v>AVENIR 79</v>
      </c>
      <c r="Q11" s="28"/>
      <c r="R11" s="28"/>
      <c r="S11" s="27" t="str">
        <f>A15</f>
        <v>CAP AUNIS</v>
      </c>
      <c r="T11" s="29" t="s">
        <v>4</v>
      </c>
      <c r="U11" s="3"/>
      <c r="V11" s="18" t="str">
        <f>M11</f>
        <v>CAP AUNIS</v>
      </c>
      <c r="W11" s="19">
        <f t="shared" si="0"/>
        <v>1</v>
      </c>
      <c r="X11" s="20">
        <f>Q10-R10</f>
        <v>0</v>
      </c>
      <c r="Y11" s="51">
        <f t="shared" si="0"/>
        <v>1</v>
      </c>
      <c r="Z11" s="49">
        <f>R11-Q11</f>
        <v>0</v>
      </c>
      <c r="AA11" s="19">
        <f t="shared" ref="AA11" si="4">IF(AB11&gt;0,3,IF(AB11&lt;0,0,1))</f>
        <v>1</v>
      </c>
      <c r="AB11" s="20">
        <f>R14-Q14</f>
        <v>0</v>
      </c>
      <c r="AC11" s="51">
        <f t="shared" si="2"/>
        <v>3</v>
      </c>
      <c r="AD11" s="52">
        <f t="shared" si="3"/>
        <v>0</v>
      </c>
      <c r="AE11" s="21">
        <f>RANK(AC11,AC9:AC12)</f>
        <v>1</v>
      </c>
      <c r="AG11" s="127" t="s">
        <v>36</v>
      </c>
      <c r="AH11" s="196" t="str">
        <f>P23</f>
        <v>A.CAMPENEAC</v>
      </c>
      <c r="AI11" s="177"/>
      <c r="AJ11" s="177" t="str">
        <f>S23</f>
        <v>TA RENNES</v>
      </c>
      <c r="AK11" s="178"/>
      <c r="AL11" s="196" t="str">
        <f>P24</f>
        <v>ST G COTEAUX</v>
      </c>
      <c r="AM11" s="177"/>
      <c r="AN11" s="177" t="str">
        <f>S24</f>
        <v>AIX/VIENNE 2</v>
      </c>
      <c r="AO11" s="178"/>
      <c r="AP11" s="125" t="s">
        <v>1</v>
      </c>
      <c r="AT11" s="173"/>
      <c r="AU11" s="155"/>
      <c r="AV11" s="156">
        <f>W15</f>
        <v>0</v>
      </c>
      <c r="AW11" s="156">
        <f>W27</f>
        <v>0</v>
      </c>
      <c r="AX11" s="157"/>
      <c r="AY11" s="158"/>
      <c r="AZ11" s="156">
        <f>W45</f>
        <v>0</v>
      </c>
      <c r="BA11" s="156">
        <f>W57</f>
        <v>0</v>
      </c>
      <c r="BB11" s="159"/>
    </row>
    <row r="12" spans="1:58" ht="15.75" thickBot="1">
      <c r="A12" s="294"/>
      <c r="B12" s="295"/>
      <c r="C12" s="3"/>
      <c r="D12" s="298"/>
      <c r="E12" s="299"/>
      <c r="F12" s="3"/>
      <c r="G12" s="302"/>
      <c r="H12" s="303"/>
      <c r="I12" s="3"/>
      <c r="J12" s="306"/>
      <c r="K12" s="307"/>
      <c r="L12" s="3"/>
      <c r="M12" s="221" t="str">
        <f>A16</f>
        <v>AS NAC FOOT</v>
      </c>
      <c r="N12" s="222"/>
      <c r="O12" s="26" t="s">
        <v>20</v>
      </c>
      <c r="P12" s="27" t="str">
        <f>A14</f>
        <v>NEUVILLE</v>
      </c>
      <c r="Q12" s="28"/>
      <c r="R12" s="28"/>
      <c r="S12" s="27" t="str">
        <f>A16</f>
        <v>AS NAC FOOT</v>
      </c>
      <c r="T12" s="30" t="s">
        <v>5</v>
      </c>
      <c r="U12" s="3"/>
      <c r="V12" s="18" t="str">
        <f>M12</f>
        <v>AS NAC FOOT</v>
      </c>
      <c r="W12" s="31">
        <f t="shared" si="0"/>
        <v>1</v>
      </c>
      <c r="X12" s="32">
        <f>R10-Q10</f>
        <v>0</v>
      </c>
      <c r="Y12" s="53">
        <f t="shared" si="0"/>
        <v>1</v>
      </c>
      <c r="Z12" s="50">
        <f>R12-Q12</f>
        <v>0</v>
      </c>
      <c r="AA12" s="31">
        <f t="shared" ref="AA12" si="5">IF(AB12&gt;0,3,IF(AB12&lt;0,0,1))</f>
        <v>1</v>
      </c>
      <c r="AB12" s="32">
        <f>R13-Q13</f>
        <v>0</v>
      </c>
      <c r="AC12" s="53">
        <f t="shared" si="2"/>
        <v>3</v>
      </c>
      <c r="AD12" s="54">
        <f t="shared" si="3"/>
        <v>0</v>
      </c>
      <c r="AE12" s="33">
        <f>RANK(AC12,AC9:AC12)</f>
        <v>1</v>
      </c>
      <c r="AG12" s="128" t="s">
        <v>21</v>
      </c>
      <c r="AH12" s="181" t="str">
        <f>P41</f>
        <v>SAINTES</v>
      </c>
      <c r="AI12" s="179"/>
      <c r="AJ12" s="179" t="str">
        <f>S41</f>
        <v>PRIGONRIEUX</v>
      </c>
      <c r="AK12" s="180"/>
      <c r="AL12" s="181" t="str">
        <f>P42</f>
        <v>NIORT ST FLO</v>
      </c>
      <c r="AM12" s="179"/>
      <c r="AN12" s="179" t="str">
        <f>S42</f>
        <v>CHAURAY</v>
      </c>
      <c r="AO12" s="180"/>
      <c r="AP12" s="125" t="s">
        <v>2</v>
      </c>
      <c r="AT12" s="174" t="s">
        <v>44</v>
      </c>
      <c r="AU12" s="141" t="s">
        <v>84</v>
      </c>
      <c r="AV12" s="176" t="s">
        <v>94</v>
      </c>
      <c r="AW12" s="176"/>
      <c r="AX12" s="144" t="s">
        <v>85</v>
      </c>
      <c r="AY12" s="145" t="s">
        <v>86</v>
      </c>
      <c r="AZ12" s="176" t="s">
        <v>95</v>
      </c>
      <c r="BA12" s="176"/>
      <c r="BB12" s="137" t="s">
        <v>87</v>
      </c>
    </row>
    <row r="13" spans="1:58" ht="15.75" thickBot="1">
      <c r="A13" s="206" t="s">
        <v>152</v>
      </c>
      <c r="B13" s="208"/>
      <c r="C13" s="3"/>
      <c r="D13" s="206" t="s">
        <v>141</v>
      </c>
      <c r="E13" s="208"/>
      <c r="F13" s="3"/>
      <c r="G13" s="206" t="s">
        <v>144</v>
      </c>
      <c r="H13" s="208"/>
      <c r="I13" s="3"/>
      <c r="J13" s="206" t="s">
        <v>150</v>
      </c>
      <c r="K13" s="208"/>
      <c r="L13" s="3"/>
      <c r="M13" s="221"/>
      <c r="N13" s="222"/>
      <c r="O13" s="22" t="s">
        <v>22</v>
      </c>
      <c r="P13" s="23" t="str">
        <f>A13</f>
        <v>AVENIR 79</v>
      </c>
      <c r="Q13" s="24"/>
      <c r="R13" s="24"/>
      <c r="S13" s="23" t="str">
        <f>A16</f>
        <v>AS NAC FOOT</v>
      </c>
      <c r="T13" s="17" t="s">
        <v>4</v>
      </c>
      <c r="U13" s="3"/>
      <c r="V13" s="18"/>
      <c r="W13" s="44"/>
      <c r="X13" s="44"/>
      <c r="Y13" s="44"/>
      <c r="Z13" s="44"/>
      <c r="AA13" s="44"/>
      <c r="AB13" s="44"/>
      <c r="AC13" s="44"/>
      <c r="AD13" s="44"/>
      <c r="AE13" s="55"/>
      <c r="AG13" s="129" t="s">
        <v>37</v>
      </c>
      <c r="AH13" s="184" t="str">
        <f>P53</f>
        <v>OLERON</v>
      </c>
      <c r="AI13" s="182"/>
      <c r="AJ13" s="182" t="str">
        <f>S53</f>
        <v>AIX/VIENNE 1</v>
      </c>
      <c r="AK13" s="183"/>
      <c r="AL13" s="184" t="str">
        <f>P54</f>
        <v>DB2S</v>
      </c>
      <c r="AM13" s="182"/>
      <c r="AN13" s="182" t="str">
        <f>S54</f>
        <v>BOULIAC</v>
      </c>
      <c r="AO13" s="183"/>
      <c r="AP13" s="125" t="s">
        <v>3</v>
      </c>
      <c r="AT13" s="175"/>
      <c r="AU13" s="142"/>
      <c r="AV13" s="148">
        <f>W14</f>
        <v>0</v>
      </c>
      <c r="AW13" s="148">
        <f>W26</f>
        <v>0</v>
      </c>
      <c r="AX13" s="146"/>
      <c r="AY13" s="147"/>
      <c r="AZ13" s="148">
        <f>W44</f>
        <v>0</v>
      </c>
      <c r="BA13" s="148">
        <f>W56</f>
        <v>0</v>
      </c>
      <c r="BB13" s="138"/>
    </row>
    <row r="14" spans="1:58" ht="15.75" thickBot="1">
      <c r="A14" s="206" t="s">
        <v>138</v>
      </c>
      <c r="B14" s="208"/>
      <c r="C14" s="3"/>
      <c r="D14" s="206" t="s">
        <v>151</v>
      </c>
      <c r="E14" s="208"/>
      <c r="F14" s="3"/>
      <c r="G14" s="206" t="s">
        <v>145</v>
      </c>
      <c r="H14" s="208"/>
      <c r="I14" s="3"/>
      <c r="J14" s="206" t="s">
        <v>137</v>
      </c>
      <c r="K14" s="208"/>
      <c r="L14" s="3"/>
      <c r="M14" s="35"/>
      <c r="N14" s="36"/>
      <c r="O14" s="41" t="s">
        <v>22</v>
      </c>
      <c r="P14" s="42" t="str">
        <f>A14</f>
        <v>NEUVILLE</v>
      </c>
      <c r="Q14" s="37"/>
      <c r="R14" s="37"/>
      <c r="S14" s="42" t="str">
        <f>A15</f>
        <v>CAP AUNIS</v>
      </c>
      <c r="T14" s="43" t="s">
        <v>5</v>
      </c>
      <c r="U14" s="3"/>
      <c r="V14" s="143" t="s">
        <v>112</v>
      </c>
      <c r="W14" s="186"/>
      <c r="X14" s="186"/>
      <c r="Y14" s="186"/>
      <c r="Z14" s="186"/>
      <c r="AA14" s="186"/>
      <c r="AB14" s="186"/>
      <c r="AC14" s="186"/>
      <c r="AD14" s="4"/>
      <c r="AE14" s="4"/>
      <c r="AG14" s="126" t="s">
        <v>22</v>
      </c>
      <c r="AH14" s="217" t="str">
        <f>P13</f>
        <v>AVENIR 79</v>
      </c>
      <c r="AI14" s="218"/>
      <c r="AJ14" s="218" t="str">
        <f>S13</f>
        <v>AS NAC FOOT</v>
      </c>
      <c r="AK14" s="219"/>
      <c r="AL14" s="217" t="str">
        <f>P14</f>
        <v>NEUVILLE</v>
      </c>
      <c r="AM14" s="218"/>
      <c r="AN14" s="218" t="str">
        <f>S14</f>
        <v>CAP AUNIS</v>
      </c>
      <c r="AO14" s="219"/>
      <c r="AP14" s="125" t="s">
        <v>0</v>
      </c>
      <c r="AT14" s="170" t="s">
        <v>41</v>
      </c>
      <c r="AU14" s="151" t="s">
        <v>96</v>
      </c>
      <c r="AV14" s="172" t="s">
        <v>64</v>
      </c>
      <c r="AW14" s="172"/>
      <c r="AX14" s="152" t="s">
        <v>105</v>
      </c>
      <c r="AY14" s="153" t="s">
        <v>106</v>
      </c>
      <c r="AZ14" s="172" t="s">
        <v>65</v>
      </c>
      <c r="BA14" s="172"/>
      <c r="BB14" s="154" t="s">
        <v>111</v>
      </c>
    </row>
    <row r="15" spans="1:58" ht="15.75" thickBot="1">
      <c r="A15" s="206" t="s">
        <v>139</v>
      </c>
      <c r="B15" s="208"/>
      <c r="C15" s="3"/>
      <c r="D15" s="206" t="s">
        <v>142</v>
      </c>
      <c r="E15" s="208"/>
      <c r="F15" s="3"/>
      <c r="G15" s="206" t="s">
        <v>146</v>
      </c>
      <c r="H15" s="208"/>
      <c r="I15" s="3"/>
      <c r="J15" s="206" t="s">
        <v>149</v>
      </c>
      <c r="K15" s="208"/>
      <c r="L15" s="3"/>
      <c r="M15" s="3"/>
      <c r="N15" s="3"/>
      <c r="O15" s="38"/>
      <c r="P15" s="39"/>
      <c r="Q15" s="34"/>
      <c r="R15" s="34"/>
      <c r="S15" s="39"/>
      <c r="T15" s="40"/>
      <c r="U15" s="3"/>
      <c r="V15" s="143" t="s">
        <v>113</v>
      </c>
      <c r="W15" s="185"/>
      <c r="X15" s="185"/>
      <c r="Y15" s="185"/>
      <c r="Z15" s="185"/>
      <c r="AA15" s="185"/>
      <c r="AB15" s="185"/>
      <c r="AC15" s="185"/>
      <c r="AD15" s="4"/>
      <c r="AE15" s="4"/>
      <c r="AG15" s="127" t="s">
        <v>38</v>
      </c>
      <c r="AH15" s="196" t="str">
        <f>P25</f>
        <v>A.CAMPENEAC</v>
      </c>
      <c r="AI15" s="177"/>
      <c r="AJ15" s="177" t="str">
        <f>S25</f>
        <v>AIX/VIENNE 2</v>
      </c>
      <c r="AK15" s="178"/>
      <c r="AL15" s="196" t="str">
        <f>P26</f>
        <v>ST G COTEAUX</v>
      </c>
      <c r="AM15" s="177"/>
      <c r="AN15" s="177" t="str">
        <f>S26</f>
        <v>TA RENNES</v>
      </c>
      <c r="AO15" s="178"/>
      <c r="AP15" s="125" t="s">
        <v>1</v>
      </c>
      <c r="AT15" s="173"/>
      <c r="AU15" s="155"/>
      <c r="AV15" s="156">
        <f>IF(AU7&gt;AX7,AV7,AW7)</f>
        <v>0</v>
      </c>
      <c r="AW15" s="156">
        <f>IF(AY7&gt;BB7,AZ7,BA7)</f>
        <v>0</v>
      </c>
      <c r="AX15" s="157"/>
      <c r="AY15" s="158"/>
      <c r="AZ15" s="156">
        <f>IF(AU7&lt;AX7,AV7,AW7)</f>
        <v>0</v>
      </c>
      <c r="BA15" s="156">
        <f>IF(AY7&lt;BB7,AZ7,BA7)</f>
        <v>0</v>
      </c>
      <c r="BB15" s="159"/>
    </row>
    <row r="16" spans="1:58" ht="15.75" thickBot="1">
      <c r="A16" s="209" t="s">
        <v>140</v>
      </c>
      <c r="B16" s="193"/>
      <c r="C16" s="3"/>
      <c r="D16" s="209" t="s">
        <v>143</v>
      </c>
      <c r="E16" s="193"/>
      <c r="F16" s="3"/>
      <c r="G16" s="209" t="s">
        <v>147</v>
      </c>
      <c r="H16" s="193"/>
      <c r="I16" s="3"/>
      <c r="J16" s="209" t="s">
        <v>148</v>
      </c>
      <c r="K16" s="193"/>
      <c r="L16" s="3"/>
      <c r="M16" s="3"/>
      <c r="N16" s="3"/>
      <c r="O16" s="38"/>
      <c r="P16" s="39"/>
      <c r="Q16" s="34"/>
      <c r="R16" s="34"/>
      <c r="S16" s="39"/>
      <c r="T16" s="40"/>
      <c r="U16" s="3"/>
      <c r="V16" s="143" t="s">
        <v>114</v>
      </c>
      <c r="W16" s="186"/>
      <c r="X16" s="186"/>
      <c r="Y16" s="186"/>
      <c r="Z16" s="186"/>
      <c r="AA16" s="186"/>
      <c r="AB16" s="186"/>
      <c r="AC16" s="186"/>
      <c r="AD16" s="4"/>
      <c r="AE16" s="4"/>
      <c r="AG16" s="128" t="s">
        <v>22</v>
      </c>
      <c r="AH16" s="181" t="str">
        <f>P43</f>
        <v>SAINTES</v>
      </c>
      <c r="AI16" s="179"/>
      <c r="AJ16" s="179" t="str">
        <f>S43</f>
        <v>CHAURAY</v>
      </c>
      <c r="AK16" s="180"/>
      <c r="AL16" s="181" t="str">
        <f>P44</f>
        <v>NIORT ST FLO</v>
      </c>
      <c r="AM16" s="179"/>
      <c r="AN16" s="179" t="str">
        <f>S44</f>
        <v>PRIGONRIEUX</v>
      </c>
      <c r="AO16" s="180"/>
      <c r="AP16" s="125" t="s">
        <v>2</v>
      </c>
      <c r="AT16" s="174" t="s">
        <v>45</v>
      </c>
      <c r="AU16" s="141" t="s">
        <v>97</v>
      </c>
      <c r="AV16" s="176" t="s">
        <v>66</v>
      </c>
      <c r="AW16" s="176"/>
      <c r="AX16" s="144" t="s">
        <v>104</v>
      </c>
      <c r="AY16" s="145" t="s">
        <v>107</v>
      </c>
      <c r="AZ16" s="176" t="s">
        <v>67</v>
      </c>
      <c r="BA16" s="176"/>
      <c r="BB16" s="137" t="s">
        <v>110</v>
      </c>
    </row>
    <row r="17" spans="1:77" ht="15.75" thickBot="1">
      <c r="A17" s="186"/>
      <c r="B17" s="186"/>
      <c r="C17" s="3"/>
      <c r="D17" s="186"/>
      <c r="E17" s="186"/>
      <c r="F17" s="3"/>
      <c r="G17" s="186"/>
      <c r="H17" s="186"/>
      <c r="I17" s="3"/>
      <c r="J17" s="186"/>
      <c r="K17" s="186"/>
      <c r="L17" s="3"/>
      <c r="M17" s="3"/>
      <c r="N17" s="44"/>
      <c r="O17" s="45"/>
      <c r="P17" s="46"/>
      <c r="Q17" s="47"/>
      <c r="R17" s="47"/>
      <c r="S17" s="46"/>
      <c r="T17" s="48"/>
      <c r="U17" s="3"/>
      <c r="V17" s="143" t="s">
        <v>115</v>
      </c>
      <c r="W17" s="185"/>
      <c r="X17" s="185"/>
      <c r="Y17" s="185"/>
      <c r="Z17" s="185"/>
      <c r="AA17" s="185"/>
      <c r="AB17" s="185"/>
      <c r="AC17" s="185"/>
      <c r="AD17" s="4"/>
      <c r="AE17" s="4"/>
      <c r="AG17" s="132" t="s">
        <v>38</v>
      </c>
      <c r="AH17" s="197" t="str">
        <f>P55</f>
        <v>OLERON</v>
      </c>
      <c r="AI17" s="198"/>
      <c r="AJ17" s="198" t="str">
        <f>S55</f>
        <v>BOULIAC</v>
      </c>
      <c r="AK17" s="199"/>
      <c r="AL17" s="197" t="str">
        <f>P56</f>
        <v>DB2S</v>
      </c>
      <c r="AM17" s="198"/>
      <c r="AN17" s="198" t="str">
        <f>S56</f>
        <v>AIX/VIENNE 1</v>
      </c>
      <c r="AO17" s="199"/>
      <c r="AP17" s="125" t="s">
        <v>3</v>
      </c>
      <c r="AT17" s="175"/>
      <c r="AU17" s="142"/>
      <c r="AV17" s="148">
        <f>IF(AU9&gt;AX9,AV9,AW9)</f>
        <v>0</v>
      </c>
      <c r="AW17" s="148">
        <f>IF(AY9&gt;BB9,AZ9,BA9)</f>
        <v>0</v>
      </c>
      <c r="AX17" s="146"/>
      <c r="AY17" s="147"/>
      <c r="AZ17" s="148">
        <f>IF(AU9&lt;AX9,AV9,AW9)</f>
        <v>0</v>
      </c>
      <c r="BA17" s="148">
        <f>IF(AY9&lt;BB9,AZ9,BA9)</f>
        <v>0</v>
      </c>
      <c r="BB17" s="138"/>
    </row>
    <row r="18" spans="1:77" ht="15.75" thickBot="1">
      <c r="A18" s="5"/>
      <c r="B18" s="5"/>
      <c r="C18" s="3"/>
      <c r="D18" s="5"/>
      <c r="E18" s="5"/>
      <c r="F18" s="3"/>
      <c r="G18" s="5"/>
      <c r="H18" s="5"/>
      <c r="I18" s="3"/>
      <c r="J18" s="5"/>
      <c r="K18" s="5"/>
      <c r="L18" s="3"/>
      <c r="M18" s="3"/>
      <c r="N18" s="44"/>
      <c r="O18" s="45"/>
      <c r="P18" s="46"/>
      <c r="Q18" s="47"/>
      <c r="R18" s="47"/>
      <c r="S18" s="46"/>
      <c r="T18" s="48"/>
      <c r="U18" s="3"/>
      <c r="V18" s="34"/>
      <c r="W18" s="3"/>
      <c r="X18" s="3"/>
      <c r="Y18" s="3"/>
      <c r="Z18" s="3"/>
      <c r="AA18" s="4"/>
      <c r="AB18" s="4"/>
      <c r="AC18" s="4"/>
      <c r="AD18" s="4"/>
      <c r="AE18" s="4"/>
      <c r="AG18" s="194" t="s">
        <v>23</v>
      </c>
      <c r="AH18" s="200" t="s">
        <v>39</v>
      </c>
      <c r="AI18" s="201"/>
      <c r="AJ18" s="201"/>
      <c r="AK18" s="201"/>
      <c r="AL18" s="201"/>
      <c r="AM18" s="201"/>
      <c r="AN18" s="201"/>
      <c r="AO18" s="202"/>
      <c r="AT18" s="170" t="s">
        <v>46</v>
      </c>
      <c r="AU18" s="151" t="s">
        <v>98</v>
      </c>
      <c r="AV18" s="172" t="s">
        <v>69</v>
      </c>
      <c r="AW18" s="172"/>
      <c r="AX18" s="152" t="s">
        <v>103</v>
      </c>
      <c r="AY18" s="153" t="s">
        <v>108</v>
      </c>
      <c r="AZ18" s="172" t="s">
        <v>68</v>
      </c>
      <c r="BA18" s="172"/>
      <c r="BB18" s="154" t="s">
        <v>109</v>
      </c>
    </row>
    <row r="19" spans="1:77" ht="15.75" thickBot="1">
      <c r="A19" s="5"/>
      <c r="B19" s="5"/>
      <c r="C19" s="3"/>
      <c r="D19" s="5"/>
      <c r="E19" s="5"/>
      <c r="F19" s="3"/>
      <c r="G19" s="5"/>
      <c r="H19" s="5"/>
      <c r="I19" s="3"/>
      <c r="J19" s="5"/>
      <c r="K19" s="5"/>
      <c r="L19" s="3"/>
      <c r="M19" s="262" t="s">
        <v>1</v>
      </c>
      <c r="N19" s="263"/>
      <c r="O19" s="266" t="s">
        <v>8</v>
      </c>
      <c r="P19" s="268" t="s">
        <v>9</v>
      </c>
      <c r="Q19" s="266" t="s">
        <v>10</v>
      </c>
      <c r="R19" s="266"/>
      <c r="S19" s="268" t="s">
        <v>9</v>
      </c>
      <c r="T19" s="270" t="s">
        <v>11</v>
      </c>
      <c r="U19" s="240"/>
      <c r="V19" s="8"/>
      <c r="W19" s="272" t="s">
        <v>12</v>
      </c>
      <c r="X19" s="273"/>
      <c r="Y19" s="274" t="s">
        <v>13</v>
      </c>
      <c r="Z19" s="275"/>
      <c r="AA19" s="272" t="s">
        <v>14</v>
      </c>
      <c r="AB19" s="273"/>
      <c r="AC19" s="272" t="s">
        <v>15</v>
      </c>
      <c r="AD19" s="273"/>
      <c r="AE19" s="288" t="s">
        <v>16</v>
      </c>
      <c r="AG19" s="195"/>
      <c r="AH19" s="203"/>
      <c r="AI19" s="204"/>
      <c r="AJ19" s="204"/>
      <c r="AK19" s="204"/>
      <c r="AL19" s="204"/>
      <c r="AM19" s="204"/>
      <c r="AN19" s="204"/>
      <c r="AO19" s="205"/>
      <c r="AT19" s="173"/>
      <c r="AU19" s="155"/>
      <c r="AV19" s="156">
        <f>IF(AU11&gt;AX11,AV11,AW11)</f>
        <v>0</v>
      </c>
      <c r="AW19" s="156">
        <f>IF(AY11&gt;BB11,AZ11,BA11)</f>
        <v>0</v>
      </c>
      <c r="AX19" s="157"/>
      <c r="AY19" s="158"/>
      <c r="AZ19" s="156">
        <f>IF(AU11&lt;AX11,AV11,AW11)</f>
        <v>0</v>
      </c>
      <c r="BA19" s="156">
        <f>IF(AY11&lt;BB11,AZ11,BA11)</f>
        <v>0</v>
      </c>
      <c r="BB19" s="160"/>
    </row>
    <row r="20" spans="1:77" ht="15.75" thickBot="1">
      <c r="A20" s="5"/>
      <c r="B20" s="5"/>
      <c r="C20" s="3"/>
      <c r="D20" s="5"/>
      <c r="E20" s="5"/>
      <c r="F20" s="3"/>
      <c r="G20" s="5"/>
      <c r="H20" s="5"/>
      <c r="I20" s="3"/>
      <c r="J20" s="5"/>
      <c r="K20" s="5"/>
      <c r="L20" s="3"/>
      <c r="M20" s="264"/>
      <c r="N20" s="265"/>
      <c r="O20" s="267"/>
      <c r="P20" s="269"/>
      <c r="Q20" s="267"/>
      <c r="R20" s="267"/>
      <c r="S20" s="269"/>
      <c r="T20" s="271"/>
      <c r="U20" s="240"/>
      <c r="V20" s="8"/>
      <c r="W20" s="69" t="s">
        <v>17</v>
      </c>
      <c r="X20" s="70" t="s">
        <v>18</v>
      </c>
      <c r="Y20" s="71" t="s">
        <v>17</v>
      </c>
      <c r="Z20" s="72" t="s">
        <v>18</v>
      </c>
      <c r="AA20" s="69" t="s">
        <v>17</v>
      </c>
      <c r="AB20" s="70" t="s">
        <v>18</v>
      </c>
      <c r="AC20" s="69" t="s">
        <v>17</v>
      </c>
      <c r="AD20" s="70" t="s">
        <v>18</v>
      </c>
      <c r="AE20" s="289"/>
      <c r="AG20" s="133" t="s">
        <v>40</v>
      </c>
      <c r="AH20" s="214" t="s">
        <v>49</v>
      </c>
      <c r="AI20" s="211"/>
      <c r="AJ20" s="211"/>
      <c r="AK20" s="212"/>
      <c r="AL20" s="210" t="s">
        <v>49</v>
      </c>
      <c r="AM20" s="211"/>
      <c r="AN20" s="211"/>
      <c r="AO20" s="212"/>
      <c r="AT20" s="174" t="s">
        <v>47</v>
      </c>
      <c r="AU20" s="141" t="s">
        <v>99</v>
      </c>
      <c r="AV20" s="176" t="s">
        <v>70</v>
      </c>
      <c r="AW20" s="176"/>
      <c r="AX20" s="144" t="s">
        <v>102</v>
      </c>
      <c r="AY20" s="145"/>
      <c r="AZ20" s="176"/>
      <c r="BA20" s="176"/>
      <c r="BB20" s="139"/>
    </row>
    <row r="21" spans="1:77" ht="15.75" thickBot="1">
      <c r="A21" s="5"/>
      <c r="B21" s="5"/>
      <c r="C21" s="3"/>
      <c r="D21" s="5"/>
      <c r="E21" s="5"/>
      <c r="F21" s="3"/>
      <c r="G21" s="5"/>
      <c r="H21" s="5"/>
      <c r="I21" s="3"/>
      <c r="J21" s="5"/>
      <c r="K21" s="5"/>
      <c r="L21" s="3"/>
      <c r="M21" s="221" t="str">
        <f>D13</f>
        <v>A.CAMPENEAC</v>
      </c>
      <c r="N21" s="222"/>
      <c r="O21" s="56" t="s">
        <v>26</v>
      </c>
      <c r="P21" s="57" t="str">
        <f>M21</f>
        <v>A.CAMPENEAC</v>
      </c>
      <c r="Q21" s="58"/>
      <c r="R21" s="59"/>
      <c r="S21" s="57" t="str">
        <f>M22</f>
        <v>ST G COTEAUX</v>
      </c>
      <c r="T21" s="60" t="s">
        <v>4</v>
      </c>
      <c r="U21" s="3"/>
      <c r="V21" s="18" t="str">
        <f>M21</f>
        <v>A.CAMPENEAC</v>
      </c>
      <c r="W21" s="19">
        <f>IF(X21&gt;0,3,IF(X21&lt;0,0,1))</f>
        <v>1</v>
      </c>
      <c r="X21" s="20">
        <f>Q21-R21</f>
        <v>0</v>
      </c>
      <c r="Y21" s="73">
        <f>IF(Z21&gt;0,3,IF(Z21&lt;0,0,1))</f>
        <v>1</v>
      </c>
      <c r="Z21" s="74">
        <f>Q23-R23</f>
        <v>0</v>
      </c>
      <c r="AA21" s="19">
        <f>IF(AB21&gt;0,3,IF(AB21&lt;0,0,1))</f>
        <v>1</v>
      </c>
      <c r="AB21" s="20">
        <f>Q25-R25</f>
        <v>0</v>
      </c>
      <c r="AC21" s="73">
        <f>SUM(W21+Y21+AA21)</f>
        <v>3</v>
      </c>
      <c r="AD21" s="77">
        <f>SUM(X21+Z21+AB21)</f>
        <v>0</v>
      </c>
      <c r="AE21" s="21">
        <f>RANK(AC21,AC21:AC24)</f>
        <v>1</v>
      </c>
      <c r="AG21" s="134" t="s">
        <v>42</v>
      </c>
      <c r="AH21" s="206" t="s">
        <v>50</v>
      </c>
      <c r="AI21" s="207"/>
      <c r="AJ21" s="207"/>
      <c r="AK21" s="208"/>
      <c r="AL21" s="213" t="s">
        <v>50</v>
      </c>
      <c r="AM21" s="207"/>
      <c r="AN21" s="207"/>
      <c r="AO21" s="208"/>
      <c r="AT21" s="175"/>
      <c r="AU21" s="142"/>
      <c r="AV21" s="148">
        <f>IF(AU13&lt;AX13,AV13,AW13)</f>
        <v>0</v>
      </c>
      <c r="AW21" s="148">
        <f>IF(AY13&lt;BB13,AZ13,BA13)</f>
        <v>0</v>
      </c>
      <c r="AX21" s="146"/>
      <c r="AY21" s="147"/>
      <c r="AZ21" s="148"/>
      <c r="BA21" s="148"/>
      <c r="BB21" s="140"/>
    </row>
    <row r="22" spans="1:77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21" t="str">
        <f>D14</f>
        <v>ST G COTEAUX</v>
      </c>
      <c r="N22" s="222"/>
      <c r="O22" s="61" t="s">
        <v>26</v>
      </c>
      <c r="P22" s="62" t="str">
        <f>M23</f>
        <v>TA RENNES</v>
      </c>
      <c r="Q22" s="63"/>
      <c r="R22" s="63"/>
      <c r="S22" s="62" t="str">
        <f>M24</f>
        <v>AIX/VIENNE 2</v>
      </c>
      <c r="T22" s="64" t="s">
        <v>5</v>
      </c>
      <c r="U22" s="3"/>
      <c r="V22" s="18" t="str">
        <f>M22</f>
        <v>ST G COTEAUX</v>
      </c>
      <c r="W22" s="19">
        <f t="shared" ref="W22" si="6">IF(X22&gt;0,3,IF(X22&lt;0,0,1))</f>
        <v>1</v>
      </c>
      <c r="X22" s="20">
        <f>R21-Q21</f>
        <v>0</v>
      </c>
      <c r="Y22" s="73">
        <f t="shared" ref="Y22" si="7">IF(Z22&gt;0,3,IF(Z22&lt;0,0,1))</f>
        <v>1</v>
      </c>
      <c r="Z22" s="74">
        <f>Q24-R24</f>
        <v>0</v>
      </c>
      <c r="AA22" s="19">
        <f t="shared" ref="AA22:AA24" si="8">IF(AB22&gt;0,3,IF(AB22&lt;0,0,1))</f>
        <v>1</v>
      </c>
      <c r="AB22" s="20">
        <f>Q26-R26</f>
        <v>0</v>
      </c>
      <c r="AC22" s="73">
        <f t="shared" ref="AC22:AC24" si="9">SUM(W22+Y22+AA22)</f>
        <v>3</v>
      </c>
      <c r="AD22" s="77">
        <f t="shared" ref="AD22:AD24" si="10">SUM(X22+Z22+AB22)</f>
        <v>0</v>
      </c>
      <c r="AE22" s="21">
        <f>RANK(AC22,AC21:AC24)</f>
        <v>1</v>
      </c>
      <c r="AG22" s="134" t="s">
        <v>43</v>
      </c>
      <c r="AH22" s="206" t="s">
        <v>51</v>
      </c>
      <c r="AI22" s="207"/>
      <c r="AJ22" s="207"/>
      <c r="AK22" s="208"/>
      <c r="AL22" s="213" t="s">
        <v>51</v>
      </c>
      <c r="AM22" s="207"/>
      <c r="AN22" s="207"/>
      <c r="AO22" s="208"/>
      <c r="AT22" s="170" t="s">
        <v>48</v>
      </c>
      <c r="AU22" s="151" t="s">
        <v>100</v>
      </c>
      <c r="AV22" s="172" t="s">
        <v>71</v>
      </c>
      <c r="AW22" s="172"/>
      <c r="AX22" s="152" t="s">
        <v>101</v>
      </c>
      <c r="AY22" s="153"/>
      <c r="AZ22" s="172"/>
      <c r="BA22" s="172"/>
      <c r="BB22" s="161"/>
    </row>
    <row r="23" spans="1:77" ht="15" customHeight="1" thickBot="1">
      <c r="A23" s="3"/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221" t="str">
        <f>D15</f>
        <v>TA RENNES</v>
      </c>
      <c r="N23" s="222"/>
      <c r="O23" s="26" t="s">
        <v>27</v>
      </c>
      <c r="P23" s="27" t="str">
        <f>M21</f>
        <v>A.CAMPENEAC</v>
      </c>
      <c r="Q23" s="28"/>
      <c r="R23" s="28"/>
      <c r="S23" s="27" t="str">
        <f>M23</f>
        <v>TA RENNES</v>
      </c>
      <c r="T23" s="29" t="s">
        <v>4</v>
      </c>
      <c r="U23" s="3"/>
      <c r="V23" s="18" t="str">
        <f>M23</f>
        <v>TA RENNES</v>
      </c>
      <c r="W23" s="19">
        <f t="shared" ref="W23" si="11">IF(X23&gt;0,3,IF(X23&lt;0,0,1))</f>
        <v>1</v>
      </c>
      <c r="X23" s="20">
        <f>Q22-R22</f>
        <v>0</v>
      </c>
      <c r="Y23" s="73">
        <f t="shared" ref="Y23" si="12">IF(Z23&gt;0,3,IF(Z23&lt;0,0,1))</f>
        <v>1</v>
      </c>
      <c r="Z23" s="74">
        <f>R23-Q23</f>
        <v>0</v>
      </c>
      <c r="AA23" s="19">
        <f t="shared" si="8"/>
        <v>1</v>
      </c>
      <c r="AB23" s="20">
        <f>R26-Q26</f>
        <v>0</v>
      </c>
      <c r="AC23" s="73">
        <f t="shared" si="9"/>
        <v>3</v>
      </c>
      <c r="AD23" s="77">
        <f t="shared" si="10"/>
        <v>0</v>
      </c>
      <c r="AE23" s="21">
        <f>RANK(AC23,AC21:AC24)</f>
        <v>1</v>
      </c>
      <c r="AG23" s="134" t="s">
        <v>44</v>
      </c>
      <c r="AH23" s="206" t="s">
        <v>52</v>
      </c>
      <c r="AI23" s="207"/>
      <c r="AJ23" s="207"/>
      <c r="AK23" s="208"/>
      <c r="AL23" s="213" t="s">
        <v>53</v>
      </c>
      <c r="AM23" s="207"/>
      <c r="AN23" s="207"/>
      <c r="AO23" s="208"/>
      <c r="AT23" s="171"/>
      <c r="AU23" s="162"/>
      <c r="AV23" s="163">
        <f>IF(AU13&gt;AX13,AV13,AW13)</f>
        <v>0</v>
      </c>
      <c r="AW23" s="163">
        <f>IF(AY13&gt;BB13,AZ13,BA13)</f>
        <v>0</v>
      </c>
      <c r="AX23" s="164"/>
      <c r="AY23" s="165"/>
      <c r="AZ23" s="166"/>
      <c r="BA23" s="166"/>
      <c r="BB23" s="167"/>
    </row>
    <row r="24" spans="1:77" ht="15" customHeight="1" thickBot="1">
      <c r="A24" s="3"/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221" t="str">
        <f>D16</f>
        <v>AIX/VIENNE 2</v>
      </c>
      <c r="N24" s="222"/>
      <c r="O24" s="26" t="s">
        <v>27</v>
      </c>
      <c r="P24" s="27" t="str">
        <f>M22</f>
        <v>ST G COTEAUX</v>
      </c>
      <c r="Q24" s="28"/>
      <c r="R24" s="28"/>
      <c r="S24" s="27" t="str">
        <f>M24</f>
        <v>AIX/VIENNE 2</v>
      </c>
      <c r="T24" s="30" t="s">
        <v>5</v>
      </c>
      <c r="U24" s="3"/>
      <c r="V24" s="18" t="str">
        <f>M24</f>
        <v>AIX/VIENNE 2</v>
      </c>
      <c r="W24" s="31">
        <f t="shared" ref="W24" si="13">IF(X24&gt;0,3,IF(X24&lt;0,0,1))</f>
        <v>1</v>
      </c>
      <c r="X24" s="32">
        <f>R22-Q22</f>
        <v>0</v>
      </c>
      <c r="Y24" s="75">
        <f t="shared" ref="Y24" si="14">IF(Z24&gt;0,3,IF(Z24&lt;0,0,1))</f>
        <v>1</v>
      </c>
      <c r="Z24" s="76">
        <f>R24-Q24</f>
        <v>0</v>
      </c>
      <c r="AA24" s="31">
        <f t="shared" si="8"/>
        <v>1</v>
      </c>
      <c r="AB24" s="32">
        <f>R25-Q25</f>
        <v>0</v>
      </c>
      <c r="AC24" s="75">
        <f t="shared" si="9"/>
        <v>3</v>
      </c>
      <c r="AD24" s="78">
        <f t="shared" si="10"/>
        <v>0</v>
      </c>
      <c r="AE24" s="33">
        <f>RANK(AC24,AC21:AC24)</f>
        <v>1</v>
      </c>
      <c r="AG24" s="134" t="s">
        <v>41</v>
      </c>
      <c r="AH24" s="206" t="s">
        <v>54</v>
      </c>
      <c r="AI24" s="207"/>
      <c r="AJ24" s="207"/>
      <c r="AK24" s="208"/>
      <c r="AL24" s="213" t="s">
        <v>55</v>
      </c>
      <c r="AM24" s="207"/>
      <c r="AN24" s="207"/>
      <c r="AO24" s="208"/>
    </row>
    <row r="25" spans="1:77">
      <c r="A25" s="3"/>
      <c r="B25" s="186"/>
      <c r="C25" s="186"/>
      <c r="D25" s="3"/>
      <c r="E25" s="3"/>
      <c r="F25" s="3"/>
      <c r="G25" s="3"/>
      <c r="H25" s="3"/>
      <c r="I25" s="3"/>
      <c r="J25" s="3"/>
      <c r="K25" s="3"/>
      <c r="L25" s="3"/>
      <c r="M25" s="221"/>
      <c r="N25" s="222"/>
      <c r="O25" s="61" t="s">
        <v>28</v>
      </c>
      <c r="P25" s="62" t="str">
        <f>M21</f>
        <v>A.CAMPENEAC</v>
      </c>
      <c r="Q25" s="63"/>
      <c r="R25" s="63"/>
      <c r="S25" s="62" t="str">
        <f>M24</f>
        <v>AIX/VIENNE 2</v>
      </c>
      <c r="T25" s="60" t="s">
        <v>4</v>
      </c>
      <c r="U25" s="3"/>
      <c r="V25" s="18"/>
      <c r="W25" s="44"/>
      <c r="X25" s="44"/>
      <c r="Y25" s="44"/>
      <c r="Z25" s="44"/>
      <c r="AA25" s="44"/>
      <c r="AB25" s="44"/>
      <c r="AC25" s="44"/>
      <c r="AD25" s="44"/>
      <c r="AE25" s="55"/>
      <c r="AG25" s="134" t="s">
        <v>45</v>
      </c>
      <c r="AH25" s="206" t="s">
        <v>56</v>
      </c>
      <c r="AI25" s="207"/>
      <c r="AJ25" s="207"/>
      <c r="AK25" s="208"/>
      <c r="AL25" s="213" t="s">
        <v>57</v>
      </c>
      <c r="AM25" s="207"/>
      <c r="AN25" s="207"/>
      <c r="AO25" s="208"/>
    </row>
    <row r="26" spans="1:77" ht="15.75" thickBot="1">
      <c r="A26" s="3"/>
      <c r="B26" s="186"/>
      <c r="C26" s="186"/>
      <c r="D26" s="3"/>
      <c r="E26" s="3"/>
      <c r="F26" s="3"/>
      <c r="G26" s="3"/>
      <c r="H26" s="3"/>
      <c r="I26" s="3"/>
      <c r="J26" s="3"/>
      <c r="K26" s="3"/>
      <c r="L26" s="3"/>
      <c r="M26" s="35"/>
      <c r="N26" s="36"/>
      <c r="O26" s="65" t="s">
        <v>28</v>
      </c>
      <c r="P26" s="66" t="str">
        <f>M22</f>
        <v>ST G COTEAUX</v>
      </c>
      <c r="Q26" s="67"/>
      <c r="R26" s="67"/>
      <c r="S26" s="66" t="str">
        <f>M23</f>
        <v>TA RENNES</v>
      </c>
      <c r="T26" s="68" t="s">
        <v>5</v>
      </c>
      <c r="U26" s="3"/>
      <c r="V26" s="143" t="s">
        <v>112</v>
      </c>
      <c r="W26" s="186"/>
      <c r="X26" s="186"/>
      <c r="Y26" s="186"/>
      <c r="Z26" s="186"/>
      <c r="AA26" s="186"/>
      <c r="AB26" s="186"/>
      <c r="AC26" s="186"/>
      <c r="AD26" s="4"/>
      <c r="AE26" s="4"/>
      <c r="AG26" s="134" t="s">
        <v>46</v>
      </c>
      <c r="AH26" s="206" t="s">
        <v>58</v>
      </c>
      <c r="AI26" s="207"/>
      <c r="AJ26" s="207"/>
      <c r="AK26" s="208"/>
      <c r="AL26" s="213" t="s">
        <v>59</v>
      </c>
      <c r="AM26" s="207"/>
      <c r="AN26" s="207"/>
      <c r="AO26" s="208"/>
    </row>
    <row r="27" spans="1:77">
      <c r="A27" s="3"/>
      <c r="B27" s="186"/>
      <c r="C27" s="186"/>
      <c r="D27" s="3"/>
      <c r="E27" s="3"/>
      <c r="F27" s="3"/>
      <c r="G27" s="3"/>
      <c r="H27" s="3"/>
      <c r="I27" s="3"/>
      <c r="J27" s="3"/>
      <c r="K27" s="3"/>
      <c r="L27" s="3"/>
      <c r="V27" s="143" t="s">
        <v>113</v>
      </c>
      <c r="W27" s="185"/>
      <c r="X27" s="185"/>
      <c r="Y27" s="185"/>
      <c r="Z27" s="185"/>
      <c r="AA27" s="185"/>
      <c r="AB27" s="185"/>
      <c r="AC27" s="185"/>
      <c r="AG27" s="134" t="s">
        <v>47</v>
      </c>
      <c r="AH27" s="206" t="s">
        <v>60</v>
      </c>
      <c r="AI27" s="207"/>
      <c r="AJ27" s="207"/>
      <c r="AK27" s="208"/>
      <c r="AL27" s="213"/>
      <c r="AM27" s="207"/>
      <c r="AN27" s="207"/>
      <c r="AO27" s="208"/>
    </row>
    <row r="28" spans="1:77" ht="15.75" thickBot="1">
      <c r="A28" s="3"/>
      <c r="B28" s="186"/>
      <c r="C28" s="186"/>
      <c r="D28" s="3"/>
      <c r="E28" s="3"/>
      <c r="F28" s="3"/>
      <c r="G28" s="3"/>
      <c r="H28" s="3"/>
      <c r="I28" s="3"/>
      <c r="J28" s="3"/>
      <c r="K28" s="3"/>
      <c r="L28" s="3"/>
      <c r="V28" s="143" t="s">
        <v>114</v>
      </c>
      <c r="W28" s="186"/>
      <c r="X28" s="186"/>
      <c r="Y28" s="186"/>
      <c r="Z28" s="186"/>
      <c r="AA28" s="186"/>
      <c r="AB28" s="186"/>
      <c r="AC28" s="186"/>
      <c r="AG28" s="135" t="s">
        <v>48</v>
      </c>
      <c r="AH28" s="209" t="s">
        <v>61</v>
      </c>
      <c r="AI28" s="192"/>
      <c r="AJ28" s="192"/>
      <c r="AK28" s="193"/>
      <c r="AL28" s="191"/>
      <c r="AM28" s="192"/>
      <c r="AN28" s="192"/>
      <c r="AO28" s="193"/>
    </row>
    <row r="29" spans="1:7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V29" s="143" t="s">
        <v>115</v>
      </c>
      <c r="W29" s="185"/>
      <c r="X29" s="185"/>
      <c r="Y29" s="185"/>
      <c r="Z29" s="185"/>
      <c r="AA29" s="185"/>
      <c r="AB29" s="185"/>
      <c r="AC29" s="185"/>
    </row>
    <row r="30" spans="1:77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77" ht="1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24" t="s">
        <v>25</v>
      </c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BG31" s="325" t="s">
        <v>116</v>
      </c>
      <c r="BH31" s="326"/>
      <c r="BI31" s="326"/>
      <c r="BJ31" s="327"/>
      <c r="BL31" s="325" t="s">
        <v>116</v>
      </c>
      <c r="BM31" s="326"/>
      <c r="BN31" s="326"/>
      <c r="BO31" s="327"/>
      <c r="BQ31" s="325" t="s">
        <v>116</v>
      </c>
      <c r="BR31" s="326"/>
      <c r="BS31" s="326"/>
      <c r="BT31" s="327"/>
      <c r="BV31" s="325" t="s">
        <v>116</v>
      </c>
      <c r="BW31" s="326"/>
      <c r="BX31" s="326"/>
      <c r="BY31" s="327"/>
    </row>
    <row r="32" spans="1:77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BG32" s="328" t="str">
        <f>AH6</f>
        <v>AVENIR 79</v>
      </c>
      <c r="BH32" s="329"/>
      <c r="BI32" s="287" t="str">
        <f>AJ6</f>
        <v>NEUVILLE</v>
      </c>
      <c r="BJ32" s="330"/>
      <c r="BL32" s="328" t="str">
        <f>AL6</f>
        <v>CAP AUNIS</v>
      </c>
      <c r="BM32" s="329"/>
      <c r="BN32" s="287" t="str">
        <f>AN6</f>
        <v>AS NAC FOOT</v>
      </c>
      <c r="BO32" s="330"/>
      <c r="BQ32" s="328" t="str">
        <f>AH10</f>
        <v>AVENIR 79</v>
      </c>
      <c r="BR32" s="329"/>
      <c r="BS32" s="287" t="str">
        <f>AJ10</f>
        <v>CAP AUNIS</v>
      </c>
      <c r="BT32" s="330"/>
      <c r="BV32" s="328" t="str">
        <f>AL10</f>
        <v>NEUVILLE</v>
      </c>
      <c r="BW32" s="329"/>
      <c r="BX32" s="287" t="str">
        <f>AN10</f>
        <v>AS NAC FOOT</v>
      </c>
      <c r="BY32" s="330"/>
    </row>
    <row r="33" spans="13:77">
      <c r="M33" s="251" t="s">
        <v>29</v>
      </c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BG33" s="331" t="s">
        <v>117</v>
      </c>
      <c r="BH33" s="332"/>
      <c r="BI33" s="332"/>
      <c r="BJ33" s="333"/>
      <c r="BL33" s="331" t="s">
        <v>117</v>
      </c>
      <c r="BM33" s="332"/>
      <c r="BN33" s="332"/>
      <c r="BO33" s="333"/>
      <c r="BQ33" s="331" t="s">
        <v>117</v>
      </c>
      <c r="BR33" s="332"/>
      <c r="BS33" s="332"/>
      <c r="BT33" s="333"/>
      <c r="BV33" s="331" t="s">
        <v>117</v>
      </c>
      <c r="BW33" s="332"/>
      <c r="BX33" s="332"/>
      <c r="BY33" s="333"/>
    </row>
    <row r="34" spans="13:77"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BG34" s="315" t="s">
        <v>118</v>
      </c>
      <c r="BH34" s="316"/>
      <c r="BI34" s="316" t="s">
        <v>118</v>
      </c>
      <c r="BJ34" s="317"/>
      <c r="BL34" s="315" t="s">
        <v>118</v>
      </c>
      <c r="BM34" s="316"/>
      <c r="BN34" s="316" t="s">
        <v>118</v>
      </c>
      <c r="BO34" s="317"/>
      <c r="BQ34" s="315" t="s">
        <v>118</v>
      </c>
      <c r="BR34" s="316"/>
      <c r="BS34" s="316" t="s">
        <v>118</v>
      </c>
      <c r="BT34" s="317"/>
      <c r="BV34" s="315" t="s">
        <v>118</v>
      </c>
      <c r="BW34" s="316"/>
      <c r="BX34" s="316" t="s">
        <v>118</v>
      </c>
      <c r="BY34" s="317"/>
    </row>
    <row r="35" spans="13:77">
      <c r="BG35" s="19" t="s">
        <v>119</v>
      </c>
      <c r="BH35" s="149" t="s">
        <v>120</v>
      </c>
      <c r="BI35" s="149" t="s">
        <v>119</v>
      </c>
      <c r="BJ35" s="20" t="s">
        <v>120</v>
      </c>
      <c r="BL35" s="19" t="s">
        <v>119</v>
      </c>
      <c r="BM35" s="149" t="s">
        <v>120</v>
      </c>
      <c r="BN35" s="149" t="s">
        <v>119</v>
      </c>
      <c r="BO35" s="20" t="s">
        <v>120</v>
      </c>
      <c r="BQ35" s="19" t="s">
        <v>119</v>
      </c>
      <c r="BR35" s="149" t="s">
        <v>120</v>
      </c>
      <c r="BS35" s="149" t="s">
        <v>119</v>
      </c>
      <c r="BT35" s="20" t="s">
        <v>120</v>
      </c>
      <c r="BV35" s="19" t="s">
        <v>119</v>
      </c>
      <c r="BW35" s="149" t="s">
        <v>120</v>
      </c>
      <c r="BX35" s="149" t="s">
        <v>119</v>
      </c>
      <c r="BY35" s="20" t="s">
        <v>120</v>
      </c>
    </row>
    <row r="36" spans="13:77" ht="15.75" thickBot="1">
      <c r="BG36" s="19">
        <v>1</v>
      </c>
      <c r="BH36" s="149"/>
      <c r="BI36" s="149">
        <v>1</v>
      </c>
      <c r="BJ36" s="20"/>
      <c r="BL36" s="19">
        <v>1</v>
      </c>
      <c r="BM36" s="149"/>
      <c r="BN36" s="149">
        <v>1</v>
      </c>
      <c r="BO36" s="20"/>
      <c r="BQ36" s="19">
        <v>1</v>
      </c>
      <c r="BR36" s="149"/>
      <c r="BS36" s="149">
        <v>1</v>
      </c>
      <c r="BT36" s="20"/>
      <c r="BV36" s="19">
        <v>1</v>
      </c>
      <c r="BW36" s="149"/>
      <c r="BX36" s="149">
        <v>1</v>
      </c>
      <c r="BY36" s="20"/>
    </row>
    <row r="37" spans="13:77">
      <c r="M37" s="252" t="s">
        <v>2</v>
      </c>
      <c r="N37" s="253"/>
      <c r="O37" s="256" t="s">
        <v>8</v>
      </c>
      <c r="P37" s="258" t="s">
        <v>9</v>
      </c>
      <c r="Q37" s="256" t="s">
        <v>10</v>
      </c>
      <c r="R37" s="256"/>
      <c r="S37" s="258" t="s">
        <v>9</v>
      </c>
      <c r="T37" s="260" t="s">
        <v>11</v>
      </c>
      <c r="U37" s="240"/>
      <c r="V37" s="8"/>
      <c r="W37" s="245" t="s">
        <v>12</v>
      </c>
      <c r="X37" s="246"/>
      <c r="Y37" s="247" t="s">
        <v>13</v>
      </c>
      <c r="Z37" s="248"/>
      <c r="AA37" s="245" t="s">
        <v>14</v>
      </c>
      <c r="AB37" s="246"/>
      <c r="AC37" s="245" t="s">
        <v>15</v>
      </c>
      <c r="AD37" s="246"/>
      <c r="AE37" s="249" t="s">
        <v>16</v>
      </c>
      <c r="BG37" s="19">
        <v>2</v>
      </c>
      <c r="BH37" s="149"/>
      <c r="BI37" s="149">
        <v>2</v>
      </c>
      <c r="BJ37" s="20"/>
      <c r="BL37" s="19">
        <v>2</v>
      </c>
      <c r="BM37" s="149"/>
      <c r="BN37" s="149">
        <v>2</v>
      </c>
      <c r="BO37" s="20"/>
      <c r="BQ37" s="19">
        <v>2</v>
      </c>
      <c r="BR37" s="149"/>
      <c r="BS37" s="149">
        <v>2</v>
      </c>
      <c r="BT37" s="20"/>
      <c r="BV37" s="19">
        <v>2</v>
      </c>
      <c r="BW37" s="149"/>
      <c r="BX37" s="149">
        <v>2</v>
      </c>
      <c r="BY37" s="20"/>
    </row>
    <row r="38" spans="13:77" ht="15.75" thickBot="1">
      <c r="M38" s="254"/>
      <c r="N38" s="255"/>
      <c r="O38" s="257"/>
      <c r="P38" s="259"/>
      <c r="Q38" s="257"/>
      <c r="R38" s="257"/>
      <c r="S38" s="259"/>
      <c r="T38" s="261"/>
      <c r="U38" s="240"/>
      <c r="V38" s="8"/>
      <c r="W38" s="98" t="s">
        <v>17</v>
      </c>
      <c r="X38" s="99" t="s">
        <v>18</v>
      </c>
      <c r="Y38" s="100" t="s">
        <v>17</v>
      </c>
      <c r="Z38" s="101" t="s">
        <v>18</v>
      </c>
      <c r="AA38" s="98" t="s">
        <v>17</v>
      </c>
      <c r="AB38" s="99" t="s">
        <v>18</v>
      </c>
      <c r="AC38" s="98" t="s">
        <v>17</v>
      </c>
      <c r="AD38" s="99" t="s">
        <v>18</v>
      </c>
      <c r="AE38" s="250"/>
      <c r="BG38" s="19">
        <v>3</v>
      </c>
      <c r="BH38" s="149"/>
      <c r="BI38" s="149">
        <v>3</v>
      </c>
      <c r="BJ38" s="20"/>
      <c r="BL38" s="19">
        <v>3</v>
      </c>
      <c r="BM38" s="149"/>
      <c r="BN38" s="149">
        <v>3</v>
      </c>
      <c r="BO38" s="20"/>
      <c r="BQ38" s="19">
        <v>3</v>
      </c>
      <c r="BR38" s="149"/>
      <c r="BS38" s="149">
        <v>3</v>
      </c>
      <c r="BT38" s="20"/>
      <c r="BV38" s="19">
        <v>3</v>
      </c>
      <c r="BW38" s="149"/>
      <c r="BX38" s="149">
        <v>3</v>
      </c>
      <c r="BY38" s="20"/>
    </row>
    <row r="39" spans="13:77">
      <c r="M39" s="221" t="str">
        <f>G13</f>
        <v>SAINTES</v>
      </c>
      <c r="N39" s="222"/>
      <c r="O39" s="79" t="s">
        <v>19</v>
      </c>
      <c r="P39" s="80" t="str">
        <f>M39</f>
        <v>SAINTES</v>
      </c>
      <c r="Q39" s="81"/>
      <c r="R39" s="82"/>
      <c r="S39" s="80" t="str">
        <f>M40</f>
        <v>NIORT ST FLO</v>
      </c>
      <c r="T39" s="83" t="s">
        <v>4</v>
      </c>
      <c r="U39" s="3"/>
      <c r="V39" s="18" t="str">
        <f>M39</f>
        <v>SAINTES</v>
      </c>
      <c r="W39" s="19">
        <f>IF(X39&gt;0,3,IF(X39&lt;0,0,1))</f>
        <v>1</v>
      </c>
      <c r="X39" s="20">
        <f>Q39-R39</f>
        <v>0</v>
      </c>
      <c r="Y39" s="92">
        <f>IF(Z39&gt;0,3,IF(Z39&lt;0,0,1))</f>
        <v>1</v>
      </c>
      <c r="Z39" s="93">
        <f>Q41-R41</f>
        <v>0</v>
      </c>
      <c r="AA39" s="19">
        <f>IF(AB39&gt;0,3,IF(AB39&lt;0,0,1))</f>
        <v>1</v>
      </c>
      <c r="AB39" s="20">
        <f>Q43-R43</f>
        <v>0</v>
      </c>
      <c r="AC39" s="92">
        <f>SUM(W39+Y39+AA39)</f>
        <v>3</v>
      </c>
      <c r="AD39" s="96">
        <f>SUM(X39+Z39+AB39)</f>
        <v>0</v>
      </c>
      <c r="AE39" s="21">
        <f>RANK(AC39,AC39:AC42)</f>
        <v>1</v>
      </c>
      <c r="BG39" s="19">
        <v>4</v>
      </c>
      <c r="BH39" s="149"/>
      <c r="BI39" s="149">
        <v>4</v>
      </c>
      <c r="BJ39" s="20"/>
      <c r="BL39" s="19">
        <v>4</v>
      </c>
      <c r="BM39" s="149"/>
      <c r="BN39" s="149">
        <v>4</v>
      </c>
      <c r="BO39" s="20"/>
      <c r="BQ39" s="19">
        <v>4</v>
      </c>
      <c r="BR39" s="149"/>
      <c r="BS39" s="149">
        <v>4</v>
      </c>
      <c r="BT39" s="20"/>
      <c r="BV39" s="19">
        <v>4</v>
      </c>
      <c r="BW39" s="149"/>
      <c r="BX39" s="149">
        <v>4</v>
      </c>
      <c r="BY39" s="20"/>
    </row>
    <row r="40" spans="13:77">
      <c r="M40" s="221" t="str">
        <f>G14</f>
        <v>NIORT ST FLO</v>
      </c>
      <c r="N40" s="222"/>
      <c r="O40" s="84" t="s">
        <v>19</v>
      </c>
      <c r="P40" s="85" t="str">
        <f>M41</f>
        <v>PRIGONRIEUX</v>
      </c>
      <c r="Q40" s="86"/>
      <c r="R40" s="86"/>
      <c r="S40" s="85" t="str">
        <f>M42</f>
        <v>CHAURAY</v>
      </c>
      <c r="T40" s="87" t="s">
        <v>5</v>
      </c>
      <c r="U40" s="3"/>
      <c r="V40" s="18" t="str">
        <f>M40</f>
        <v>NIORT ST FLO</v>
      </c>
      <c r="W40" s="19">
        <f t="shared" ref="W40" si="15">IF(X40&gt;0,3,IF(X40&lt;0,0,1))</f>
        <v>1</v>
      </c>
      <c r="X40" s="20">
        <f>R39-Q39</f>
        <v>0</v>
      </c>
      <c r="Y40" s="92">
        <f t="shared" ref="Y40" si="16">IF(Z40&gt;0,3,IF(Z40&lt;0,0,1))</f>
        <v>1</v>
      </c>
      <c r="Z40" s="93">
        <f>Q42-R42</f>
        <v>0</v>
      </c>
      <c r="AA40" s="19">
        <f t="shared" ref="AA40:AA42" si="17">IF(AB40&gt;0,3,IF(AB40&lt;0,0,1))</f>
        <v>1</v>
      </c>
      <c r="AB40" s="20">
        <f>Q44-R44</f>
        <v>0</v>
      </c>
      <c r="AC40" s="92">
        <f t="shared" ref="AC40:AC42" si="18">SUM(W40+Y40+AA40)</f>
        <v>3</v>
      </c>
      <c r="AD40" s="96">
        <f t="shared" ref="AD40:AD42" si="19">SUM(X40+Z40+AB40)</f>
        <v>0</v>
      </c>
      <c r="AE40" s="21">
        <f>RANK(AC40,AC39:AC42)</f>
        <v>1</v>
      </c>
      <c r="BG40" s="19">
        <v>5</v>
      </c>
      <c r="BH40" s="149"/>
      <c r="BI40" s="149">
        <v>5</v>
      </c>
      <c r="BJ40" s="20"/>
      <c r="BL40" s="19">
        <v>5</v>
      </c>
      <c r="BM40" s="149"/>
      <c r="BN40" s="149">
        <v>5</v>
      </c>
      <c r="BO40" s="20"/>
      <c r="BQ40" s="19">
        <v>5</v>
      </c>
      <c r="BR40" s="149"/>
      <c r="BS40" s="149">
        <v>5</v>
      </c>
      <c r="BT40" s="20"/>
      <c r="BV40" s="19">
        <v>5</v>
      </c>
      <c r="BW40" s="149"/>
      <c r="BX40" s="149">
        <v>5</v>
      </c>
      <c r="BY40" s="20"/>
    </row>
    <row r="41" spans="13:77">
      <c r="M41" s="221" t="str">
        <f>G15</f>
        <v>PRIGONRIEUX</v>
      </c>
      <c r="N41" s="222"/>
      <c r="O41" s="26" t="s">
        <v>21</v>
      </c>
      <c r="P41" s="27" t="str">
        <f>M39</f>
        <v>SAINTES</v>
      </c>
      <c r="Q41" s="28"/>
      <c r="R41" s="28"/>
      <c r="S41" s="27" t="str">
        <f>M41</f>
        <v>PRIGONRIEUX</v>
      </c>
      <c r="T41" s="29" t="s">
        <v>4</v>
      </c>
      <c r="U41" s="3"/>
      <c r="V41" s="18" t="str">
        <f>M41</f>
        <v>PRIGONRIEUX</v>
      </c>
      <c r="W41" s="19">
        <f t="shared" ref="W41" si="20">IF(X41&gt;0,3,IF(X41&lt;0,0,1))</f>
        <v>1</v>
      </c>
      <c r="X41" s="20">
        <f>Q40-R40</f>
        <v>0</v>
      </c>
      <c r="Y41" s="92">
        <f t="shared" ref="Y41" si="21">IF(Z41&gt;0,3,IF(Z41&lt;0,0,1))</f>
        <v>1</v>
      </c>
      <c r="Z41" s="93">
        <f>R41-Q41</f>
        <v>0</v>
      </c>
      <c r="AA41" s="19">
        <f t="shared" si="17"/>
        <v>1</v>
      </c>
      <c r="AB41" s="20">
        <f>R44-Q44</f>
        <v>0</v>
      </c>
      <c r="AC41" s="92">
        <f t="shared" si="18"/>
        <v>3</v>
      </c>
      <c r="AD41" s="96">
        <f t="shared" si="19"/>
        <v>0</v>
      </c>
      <c r="AE41" s="21">
        <f>RANK(AC41,AC39:AC42)</f>
        <v>1</v>
      </c>
      <c r="BG41" s="19">
        <v>6</v>
      </c>
      <c r="BH41" s="149"/>
      <c r="BI41" s="149">
        <v>6</v>
      </c>
      <c r="BJ41" s="20"/>
      <c r="BL41" s="19">
        <v>6</v>
      </c>
      <c r="BM41" s="149"/>
      <c r="BN41" s="149">
        <v>6</v>
      </c>
      <c r="BO41" s="20"/>
      <c r="BQ41" s="19">
        <v>6</v>
      </c>
      <c r="BR41" s="149"/>
      <c r="BS41" s="149">
        <v>6</v>
      </c>
      <c r="BT41" s="20"/>
      <c r="BV41" s="19">
        <v>6</v>
      </c>
      <c r="BW41" s="149"/>
      <c r="BX41" s="149">
        <v>6</v>
      </c>
      <c r="BY41" s="20"/>
    </row>
    <row r="42" spans="13:77" ht="15.75" thickBot="1">
      <c r="M42" s="221" t="str">
        <f>G16</f>
        <v>CHAURAY</v>
      </c>
      <c r="N42" s="222"/>
      <c r="O42" s="26" t="s">
        <v>21</v>
      </c>
      <c r="P42" s="27" t="str">
        <f>M40</f>
        <v>NIORT ST FLO</v>
      </c>
      <c r="Q42" s="28"/>
      <c r="R42" s="28"/>
      <c r="S42" s="27" t="str">
        <f>M42</f>
        <v>CHAURAY</v>
      </c>
      <c r="T42" s="30" t="s">
        <v>5</v>
      </c>
      <c r="U42" s="3"/>
      <c r="V42" s="18" t="str">
        <f>M42</f>
        <v>CHAURAY</v>
      </c>
      <c r="W42" s="31">
        <f t="shared" ref="W42" si="22">IF(X42&gt;0,3,IF(X42&lt;0,0,1))</f>
        <v>1</v>
      </c>
      <c r="X42" s="32">
        <f>R40-Q40</f>
        <v>0</v>
      </c>
      <c r="Y42" s="94">
        <f t="shared" ref="Y42" si="23">IF(Z42&gt;0,3,IF(Z42&lt;0,0,1))</f>
        <v>1</v>
      </c>
      <c r="Z42" s="95">
        <f>R42-Q42</f>
        <v>0</v>
      </c>
      <c r="AA42" s="31">
        <f t="shared" si="17"/>
        <v>1</v>
      </c>
      <c r="AB42" s="32">
        <f>R43-Q43</f>
        <v>0</v>
      </c>
      <c r="AC42" s="94">
        <f t="shared" si="18"/>
        <v>3</v>
      </c>
      <c r="AD42" s="97">
        <f t="shared" si="19"/>
        <v>0</v>
      </c>
      <c r="AE42" s="33">
        <f>RANK(AC42,AC39:AC42)</f>
        <v>1</v>
      </c>
      <c r="BG42" s="19">
        <v>7</v>
      </c>
      <c r="BH42" s="149"/>
      <c r="BI42" s="149">
        <v>7</v>
      </c>
      <c r="BJ42" s="20"/>
      <c r="BL42" s="19">
        <v>7</v>
      </c>
      <c r="BM42" s="149"/>
      <c r="BN42" s="149">
        <v>7</v>
      </c>
      <c r="BO42" s="20"/>
      <c r="BQ42" s="19">
        <v>7</v>
      </c>
      <c r="BR42" s="149"/>
      <c r="BS42" s="149">
        <v>7</v>
      </c>
      <c r="BT42" s="20"/>
      <c r="BV42" s="19">
        <v>7</v>
      </c>
      <c r="BW42" s="149"/>
      <c r="BX42" s="149">
        <v>7</v>
      </c>
      <c r="BY42" s="20"/>
    </row>
    <row r="43" spans="13:77">
      <c r="M43" s="221"/>
      <c r="N43" s="222"/>
      <c r="O43" s="84" t="s">
        <v>23</v>
      </c>
      <c r="P43" s="85" t="str">
        <f>M39</f>
        <v>SAINTES</v>
      </c>
      <c r="Q43" s="86"/>
      <c r="R43" s="86"/>
      <c r="S43" s="85" t="str">
        <f>M42</f>
        <v>CHAURAY</v>
      </c>
      <c r="T43" s="83" t="s">
        <v>4</v>
      </c>
      <c r="U43" s="3"/>
      <c r="V43" s="18"/>
      <c r="W43" s="44"/>
      <c r="X43" s="44"/>
      <c r="Y43" s="44"/>
      <c r="Z43" s="44"/>
      <c r="AA43" s="44"/>
      <c r="AB43" s="44"/>
      <c r="AC43" s="44"/>
      <c r="AD43" s="44"/>
      <c r="AE43" s="55"/>
      <c r="BG43" s="19">
        <v>8</v>
      </c>
      <c r="BH43" s="149"/>
      <c r="BI43" s="149">
        <v>8</v>
      </c>
      <c r="BJ43" s="20"/>
      <c r="BL43" s="19">
        <v>8</v>
      </c>
      <c r="BM43" s="149"/>
      <c r="BN43" s="149">
        <v>8</v>
      </c>
      <c r="BO43" s="20"/>
      <c r="BQ43" s="19">
        <v>8</v>
      </c>
      <c r="BR43" s="149"/>
      <c r="BS43" s="149">
        <v>8</v>
      </c>
      <c r="BT43" s="20"/>
      <c r="BV43" s="19">
        <v>8</v>
      </c>
      <c r="BW43" s="149"/>
      <c r="BX43" s="149">
        <v>8</v>
      </c>
      <c r="BY43" s="20"/>
    </row>
    <row r="44" spans="13:77" ht="15.75" thickBot="1">
      <c r="M44" s="35"/>
      <c r="N44" s="36"/>
      <c r="O44" s="88" t="s">
        <v>23</v>
      </c>
      <c r="P44" s="89" t="str">
        <f>M40</f>
        <v>NIORT ST FLO</v>
      </c>
      <c r="Q44" s="90"/>
      <c r="R44" s="90"/>
      <c r="S44" s="89" t="str">
        <f>M41</f>
        <v>PRIGONRIEUX</v>
      </c>
      <c r="T44" s="91" t="s">
        <v>5</v>
      </c>
      <c r="U44" s="3"/>
      <c r="V44" s="143" t="s">
        <v>112</v>
      </c>
      <c r="W44" s="186"/>
      <c r="X44" s="186"/>
      <c r="Y44" s="186"/>
      <c r="Z44" s="186"/>
      <c r="AA44" s="186"/>
      <c r="AB44" s="186"/>
      <c r="AC44" s="186"/>
      <c r="AD44" s="4"/>
      <c r="AE44" s="4"/>
      <c r="BG44" s="19">
        <v>9</v>
      </c>
      <c r="BH44" s="149"/>
      <c r="BI44" s="149">
        <v>9</v>
      </c>
      <c r="BJ44" s="20"/>
      <c r="BL44" s="19">
        <v>9</v>
      </c>
      <c r="BM44" s="149"/>
      <c r="BN44" s="149">
        <v>9</v>
      </c>
      <c r="BO44" s="20"/>
      <c r="BQ44" s="19">
        <v>9</v>
      </c>
      <c r="BR44" s="149"/>
      <c r="BS44" s="149">
        <v>9</v>
      </c>
      <c r="BT44" s="20"/>
      <c r="BV44" s="19">
        <v>9</v>
      </c>
      <c r="BW44" s="149"/>
      <c r="BX44" s="149">
        <v>9</v>
      </c>
      <c r="BY44" s="20"/>
    </row>
    <row r="45" spans="13:77" ht="15.75" thickBot="1">
      <c r="M45" s="3"/>
      <c r="N45" s="3"/>
      <c r="O45" s="38"/>
      <c r="P45" s="39"/>
      <c r="Q45" s="34"/>
      <c r="R45" s="34"/>
      <c r="S45" s="39"/>
      <c r="T45" s="40"/>
      <c r="U45" s="3"/>
      <c r="V45" s="143" t="s">
        <v>113</v>
      </c>
      <c r="W45" s="185"/>
      <c r="X45" s="185"/>
      <c r="Y45" s="185"/>
      <c r="Z45" s="185"/>
      <c r="AA45" s="185"/>
      <c r="AB45" s="185"/>
      <c r="AC45" s="185"/>
      <c r="AD45" s="4"/>
      <c r="AE45" s="4"/>
      <c r="BG45" s="31">
        <v>10</v>
      </c>
      <c r="BH45" s="150"/>
      <c r="BI45" s="150">
        <v>10</v>
      </c>
      <c r="BJ45" s="32"/>
      <c r="BL45" s="31">
        <v>10</v>
      </c>
      <c r="BM45" s="150"/>
      <c r="BN45" s="150">
        <v>10</v>
      </c>
      <c r="BO45" s="32"/>
      <c r="BQ45" s="31">
        <v>10</v>
      </c>
      <c r="BR45" s="150"/>
      <c r="BS45" s="150">
        <v>10</v>
      </c>
      <c r="BT45" s="32"/>
      <c r="BV45" s="31">
        <v>10</v>
      </c>
      <c r="BW45" s="150"/>
      <c r="BX45" s="150">
        <v>10</v>
      </c>
      <c r="BY45" s="32"/>
    </row>
    <row r="46" spans="13:77" ht="15.75" thickBot="1">
      <c r="M46" s="3"/>
      <c r="N46" s="3"/>
      <c r="O46" s="38"/>
      <c r="P46" s="39"/>
      <c r="Q46" s="34"/>
      <c r="R46" s="34"/>
      <c r="S46" s="39"/>
      <c r="T46" s="40"/>
      <c r="U46" s="3"/>
      <c r="V46" s="143" t="s">
        <v>114</v>
      </c>
      <c r="W46" s="186"/>
      <c r="X46" s="186"/>
      <c r="Y46" s="186"/>
      <c r="Z46" s="186"/>
      <c r="AA46" s="186"/>
      <c r="AB46" s="186"/>
      <c r="AC46" s="186"/>
      <c r="AD46" s="4"/>
      <c r="AE46" s="4"/>
    </row>
    <row r="47" spans="13:77" ht="15.75" thickBot="1">
      <c r="M47" s="3"/>
      <c r="N47" s="44"/>
      <c r="O47" s="45"/>
      <c r="P47" s="46"/>
      <c r="Q47" s="47"/>
      <c r="R47" s="47"/>
      <c r="S47" s="46"/>
      <c r="T47" s="48"/>
      <c r="U47" s="3"/>
      <c r="V47" s="143" t="s">
        <v>115</v>
      </c>
      <c r="W47" s="185"/>
      <c r="X47" s="185"/>
      <c r="Y47" s="185"/>
      <c r="Z47" s="185"/>
      <c r="AA47" s="185"/>
      <c r="AB47" s="185"/>
      <c r="AC47" s="185"/>
      <c r="AD47" s="4"/>
      <c r="AE47" s="4"/>
      <c r="BG47" s="325" t="s">
        <v>116</v>
      </c>
      <c r="BH47" s="326"/>
      <c r="BI47" s="326"/>
      <c r="BJ47" s="327"/>
      <c r="BL47" s="325" t="s">
        <v>116</v>
      </c>
      <c r="BM47" s="326"/>
      <c r="BN47" s="326"/>
      <c r="BO47" s="327"/>
      <c r="BQ47" s="308" t="s">
        <v>116</v>
      </c>
      <c r="BR47" s="309"/>
      <c r="BS47" s="309"/>
      <c r="BT47" s="310"/>
      <c r="BV47" s="308" t="s">
        <v>116</v>
      </c>
      <c r="BW47" s="309"/>
      <c r="BX47" s="309"/>
      <c r="BY47" s="310"/>
    </row>
    <row r="48" spans="13:77" ht="15.75" thickBot="1">
      <c r="M48" s="3"/>
      <c r="N48" s="44"/>
      <c r="O48" s="45"/>
      <c r="P48" s="46"/>
      <c r="Q48" s="47"/>
      <c r="R48" s="47"/>
      <c r="S48" s="46"/>
      <c r="T48" s="48"/>
      <c r="U48" s="3"/>
      <c r="V48" s="34"/>
      <c r="W48" s="3"/>
      <c r="X48" s="3"/>
      <c r="Y48" s="3"/>
      <c r="Z48" s="3"/>
      <c r="AA48" s="4"/>
      <c r="AB48" s="4"/>
      <c r="AC48" s="4"/>
      <c r="AD48" s="4"/>
      <c r="AE48" s="4"/>
      <c r="BG48" s="334" t="str">
        <f>AH14</f>
        <v>AVENIR 79</v>
      </c>
      <c r="BH48" s="335"/>
      <c r="BI48" s="336" t="str">
        <f>AJ14</f>
        <v>AS NAC FOOT</v>
      </c>
      <c r="BJ48" s="337"/>
      <c r="BL48" s="334" t="str">
        <f>AL14</f>
        <v>NEUVILLE</v>
      </c>
      <c r="BM48" s="335"/>
      <c r="BN48" s="336" t="str">
        <f>AN14</f>
        <v>CAP AUNIS</v>
      </c>
      <c r="BO48" s="337"/>
      <c r="BQ48" s="311" t="str">
        <f>AH7</f>
        <v>A.CAMPENEAC</v>
      </c>
      <c r="BR48" s="312"/>
      <c r="BS48" s="313" t="str">
        <f>AJ7</f>
        <v>ST G COTEAUX</v>
      </c>
      <c r="BT48" s="314"/>
      <c r="BV48" s="311" t="str">
        <f>AL7</f>
        <v>TA RENNES</v>
      </c>
      <c r="BW48" s="312"/>
      <c r="BX48" s="313" t="str">
        <f>AN7</f>
        <v>AIX/VIENNE 2</v>
      </c>
      <c r="BY48" s="314"/>
    </row>
    <row r="49" spans="13:77">
      <c r="M49" s="241" t="s">
        <v>3</v>
      </c>
      <c r="N49" s="242"/>
      <c r="O49" s="234" t="s">
        <v>8</v>
      </c>
      <c r="P49" s="236" t="s">
        <v>9</v>
      </c>
      <c r="Q49" s="234" t="s">
        <v>10</v>
      </c>
      <c r="R49" s="234"/>
      <c r="S49" s="236" t="s">
        <v>9</v>
      </c>
      <c r="T49" s="238" t="s">
        <v>11</v>
      </c>
      <c r="U49" s="240"/>
      <c r="V49" s="8"/>
      <c r="W49" s="228" t="s">
        <v>12</v>
      </c>
      <c r="X49" s="229"/>
      <c r="Y49" s="230" t="s">
        <v>13</v>
      </c>
      <c r="Z49" s="231"/>
      <c r="AA49" s="228" t="s">
        <v>14</v>
      </c>
      <c r="AB49" s="229"/>
      <c r="AC49" s="228" t="s">
        <v>15</v>
      </c>
      <c r="AD49" s="229"/>
      <c r="AE49" s="232" t="s">
        <v>16</v>
      </c>
      <c r="BG49" s="315" t="s">
        <v>117</v>
      </c>
      <c r="BH49" s="316"/>
      <c r="BI49" s="316"/>
      <c r="BJ49" s="317"/>
      <c r="BL49" s="315" t="s">
        <v>117</v>
      </c>
      <c r="BM49" s="316"/>
      <c r="BN49" s="316"/>
      <c r="BO49" s="317"/>
      <c r="BQ49" s="315" t="s">
        <v>117</v>
      </c>
      <c r="BR49" s="316"/>
      <c r="BS49" s="316"/>
      <c r="BT49" s="317"/>
      <c r="BV49" s="315" t="s">
        <v>117</v>
      </c>
      <c r="BW49" s="316"/>
      <c r="BX49" s="316"/>
      <c r="BY49" s="317"/>
    </row>
    <row r="50" spans="13:77" ht="15.75" thickBot="1">
      <c r="M50" s="243"/>
      <c r="N50" s="244"/>
      <c r="O50" s="235"/>
      <c r="P50" s="237"/>
      <c r="Q50" s="235"/>
      <c r="R50" s="235"/>
      <c r="S50" s="237"/>
      <c r="T50" s="239"/>
      <c r="U50" s="240"/>
      <c r="V50" s="8"/>
      <c r="W50" s="102" t="s">
        <v>17</v>
      </c>
      <c r="X50" s="103" t="s">
        <v>18</v>
      </c>
      <c r="Y50" s="104" t="s">
        <v>17</v>
      </c>
      <c r="Z50" s="105" t="s">
        <v>18</v>
      </c>
      <c r="AA50" s="102" t="s">
        <v>17</v>
      </c>
      <c r="AB50" s="103" t="s">
        <v>18</v>
      </c>
      <c r="AC50" s="102" t="s">
        <v>17</v>
      </c>
      <c r="AD50" s="103" t="s">
        <v>18</v>
      </c>
      <c r="AE50" s="233"/>
      <c r="BG50" s="315" t="s">
        <v>118</v>
      </c>
      <c r="BH50" s="316"/>
      <c r="BI50" s="316" t="s">
        <v>118</v>
      </c>
      <c r="BJ50" s="317"/>
      <c r="BL50" s="315" t="s">
        <v>118</v>
      </c>
      <c r="BM50" s="316"/>
      <c r="BN50" s="316" t="s">
        <v>118</v>
      </c>
      <c r="BO50" s="317"/>
      <c r="BQ50" s="315" t="s">
        <v>118</v>
      </c>
      <c r="BR50" s="316"/>
      <c r="BS50" s="316" t="s">
        <v>118</v>
      </c>
      <c r="BT50" s="317"/>
      <c r="BV50" s="315" t="s">
        <v>118</v>
      </c>
      <c r="BW50" s="316"/>
      <c r="BX50" s="316" t="s">
        <v>118</v>
      </c>
      <c r="BY50" s="317"/>
    </row>
    <row r="51" spans="13:77">
      <c r="M51" s="221" t="str">
        <f>J13</f>
        <v>OLERON</v>
      </c>
      <c r="N51" s="222"/>
      <c r="O51" s="106" t="s">
        <v>26</v>
      </c>
      <c r="P51" s="107" t="str">
        <f>M51</f>
        <v>OLERON</v>
      </c>
      <c r="Q51" s="108"/>
      <c r="R51" s="109"/>
      <c r="S51" s="107" t="str">
        <f>M52</f>
        <v>DB2S</v>
      </c>
      <c r="T51" s="110" t="s">
        <v>4</v>
      </c>
      <c r="U51" s="3"/>
      <c r="V51" s="18" t="str">
        <f>M51</f>
        <v>OLERON</v>
      </c>
      <c r="W51" s="19">
        <f>IF(X51&gt;0,3,IF(X51&lt;0,0,1))</f>
        <v>1</v>
      </c>
      <c r="X51" s="20">
        <f>Q51-R51</f>
        <v>0</v>
      </c>
      <c r="Y51" s="119">
        <f>IF(Z51&gt;0,3,IF(Z51&lt;0,0,1))</f>
        <v>1</v>
      </c>
      <c r="Z51" s="120">
        <f>Q53-R53</f>
        <v>0</v>
      </c>
      <c r="AA51" s="19">
        <f>IF(AB51&gt;0,3,IF(AB51&lt;0,0,1))</f>
        <v>1</v>
      </c>
      <c r="AB51" s="20">
        <f>Q55-R55</f>
        <v>0</v>
      </c>
      <c r="AC51" s="119">
        <f>SUM(W51+Y51+AA51)</f>
        <v>3</v>
      </c>
      <c r="AD51" s="123">
        <f>SUM(X51+Z51+AB51)</f>
        <v>0</v>
      </c>
      <c r="AE51" s="21">
        <f>RANK(AC51,AC51:AC54)</f>
        <v>1</v>
      </c>
      <c r="BG51" s="19" t="s">
        <v>119</v>
      </c>
      <c r="BH51" s="149" t="s">
        <v>120</v>
      </c>
      <c r="BI51" s="149" t="s">
        <v>119</v>
      </c>
      <c r="BJ51" s="20" t="s">
        <v>120</v>
      </c>
      <c r="BL51" s="19" t="s">
        <v>119</v>
      </c>
      <c r="BM51" s="149" t="s">
        <v>120</v>
      </c>
      <c r="BN51" s="149" t="s">
        <v>119</v>
      </c>
      <c r="BO51" s="20" t="s">
        <v>120</v>
      </c>
      <c r="BQ51" s="19" t="s">
        <v>119</v>
      </c>
      <c r="BR51" s="149" t="s">
        <v>120</v>
      </c>
      <c r="BS51" s="149" t="s">
        <v>119</v>
      </c>
      <c r="BT51" s="20" t="s">
        <v>120</v>
      </c>
      <c r="BV51" s="19" t="s">
        <v>119</v>
      </c>
      <c r="BW51" s="149" t="s">
        <v>120</v>
      </c>
      <c r="BX51" s="149" t="s">
        <v>119</v>
      </c>
      <c r="BY51" s="20" t="s">
        <v>120</v>
      </c>
    </row>
    <row r="52" spans="13:77">
      <c r="M52" s="221" t="str">
        <f>J14</f>
        <v>DB2S</v>
      </c>
      <c r="N52" s="222"/>
      <c r="O52" s="111" t="s">
        <v>26</v>
      </c>
      <c r="P52" s="112" t="str">
        <f>M53</f>
        <v>AIX/VIENNE 1</v>
      </c>
      <c r="Q52" s="113"/>
      <c r="R52" s="113"/>
      <c r="S52" s="112" t="str">
        <f>M54</f>
        <v>BOULIAC</v>
      </c>
      <c r="T52" s="114" t="s">
        <v>5</v>
      </c>
      <c r="U52" s="3"/>
      <c r="V52" s="18" t="str">
        <f>M52</f>
        <v>DB2S</v>
      </c>
      <c r="W52" s="19">
        <f t="shared" ref="W52" si="24">IF(X52&gt;0,3,IF(X52&lt;0,0,1))</f>
        <v>1</v>
      </c>
      <c r="X52" s="20">
        <f>R51-Q51</f>
        <v>0</v>
      </c>
      <c r="Y52" s="119">
        <f t="shared" ref="Y52" si="25">IF(Z52&gt;0,3,IF(Z52&lt;0,0,1))</f>
        <v>1</v>
      </c>
      <c r="Z52" s="120">
        <f>Q54-R54</f>
        <v>0</v>
      </c>
      <c r="AA52" s="19">
        <f t="shared" ref="AA52:AA54" si="26">IF(AB52&gt;0,3,IF(AB52&lt;0,0,1))</f>
        <v>1</v>
      </c>
      <c r="AB52" s="20">
        <f>Q56-R56</f>
        <v>0</v>
      </c>
      <c r="AC52" s="119">
        <f t="shared" ref="AC52:AC54" si="27">SUM(W52+Y52+AA52)</f>
        <v>3</v>
      </c>
      <c r="AD52" s="123">
        <f t="shared" ref="AD52:AD54" si="28">SUM(X52+Z52+AB52)</f>
        <v>0</v>
      </c>
      <c r="AE52" s="21">
        <f>RANK(AC52,AC51:AC54)</f>
        <v>1</v>
      </c>
      <c r="BG52" s="19">
        <v>1</v>
      </c>
      <c r="BH52" s="149"/>
      <c r="BI52" s="149">
        <v>1</v>
      </c>
      <c r="BJ52" s="20"/>
      <c r="BL52" s="19">
        <v>1</v>
      </c>
      <c r="BM52" s="149"/>
      <c r="BN52" s="149">
        <v>1</v>
      </c>
      <c r="BO52" s="20"/>
      <c r="BQ52" s="19">
        <v>1</v>
      </c>
      <c r="BR52" s="149"/>
      <c r="BS52" s="149">
        <v>1</v>
      </c>
      <c r="BT52" s="20"/>
      <c r="BV52" s="19">
        <v>1</v>
      </c>
      <c r="BW52" s="149"/>
      <c r="BX52" s="149">
        <v>1</v>
      </c>
      <c r="BY52" s="20"/>
    </row>
    <row r="53" spans="13:77">
      <c r="M53" s="221" t="str">
        <f>J15</f>
        <v>AIX/VIENNE 1</v>
      </c>
      <c r="N53" s="222"/>
      <c r="O53" s="26" t="s">
        <v>27</v>
      </c>
      <c r="P53" s="27" t="str">
        <f>M51</f>
        <v>OLERON</v>
      </c>
      <c r="Q53" s="28"/>
      <c r="R53" s="28"/>
      <c r="S53" s="27" t="str">
        <f>M53</f>
        <v>AIX/VIENNE 1</v>
      </c>
      <c r="T53" s="29" t="s">
        <v>4</v>
      </c>
      <c r="U53" s="3"/>
      <c r="V53" s="18" t="str">
        <f>M53</f>
        <v>AIX/VIENNE 1</v>
      </c>
      <c r="W53" s="19">
        <f t="shared" ref="W53" si="29">IF(X53&gt;0,3,IF(X53&lt;0,0,1))</f>
        <v>1</v>
      </c>
      <c r="X53" s="20">
        <f>Q52-R52</f>
        <v>0</v>
      </c>
      <c r="Y53" s="119">
        <f t="shared" ref="Y53" si="30">IF(Z53&gt;0,3,IF(Z53&lt;0,0,1))</f>
        <v>1</v>
      </c>
      <c r="Z53" s="120">
        <f>R53-Q53</f>
        <v>0</v>
      </c>
      <c r="AA53" s="19">
        <f t="shared" si="26"/>
        <v>1</v>
      </c>
      <c r="AB53" s="20">
        <f>R56-Q56</f>
        <v>0</v>
      </c>
      <c r="AC53" s="119">
        <f t="shared" si="27"/>
        <v>3</v>
      </c>
      <c r="AD53" s="123">
        <f t="shared" si="28"/>
        <v>0</v>
      </c>
      <c r="AE53" s="21">
        <f>RANK(AC53,AC51:AC54)</f>
        <v>1</v>
      </c>
      <c r="BG53" s="19">
        <v>2</v>
      </c>
      <c r="BH53" s="149"/>
      <c r="BI53" s="149">
        <v>2</v>
      </c>
      <c r="BJ53" s="20"/>
      <c r="BL53" s="19">
        <v>2</v>
      </c>
      <c r="BM53" s="149"/>
      <c r="BN53" s="149">
        <v>2</v>
      </c>
      <c r="BO53" s="20"/>
      <c r="BQ53" s="19">
        <v>2</v>
      </c>
      <c r="BR53" s="149"/>
      <c r="BS53" s="149">
        <v>2</v>
      </c>
      <c r="BT53" s="20"/>
      <c r="BV53" s="19">
        <v>2</v>
      </c>
      <c r="BW53" s="149"/>
      <c r="BX53" s="149">
        <v>2</v>
      </c>
      <c r="BY53" s="20"/>
    </row>
    <row r="54" spans="13:77" ht="15.75" thickBot="1">
      <c r="M54" s="221" t="str">
        <f>J16</f>
        <v>BOULIAC</v>
      </c>
      <c r="N54" s="222"/>
      <c r="O54" s="26" t="s">
        <v>27</v>
      </c>
      <c r="P54" s="27" t="str">
        <f>M52</f>
        <v>DB2S</v>
      </c>
      <c r="Q54" s="28"/>
      <c r="R54" s="28"/>
      <c r="S54" s="27" t="str">
        <f>M54</f>
        <v>BOULIAC</v>
      </c>
      <c r="T54" s="30" t="s">
        <v>5</v>
      </c>
      <c r="U54" s="3"/>
      <c r="V54" s="18" t="str">
        <f>M54</f>
        <v>BOULIAC</v>
      </c>
      <c r="W54" s="31">
        <f t="shared" ref="W54" si="31">IF(X54&gt;0,3,IF(X54&lt;0,0,1))</f>
        <v>1</v>
      </c>
      <c r="X54" s="32">
        <f>R52-Q52</f>
        <v>0</v>
      </c>
      <c r="Y54" s="121">
        <f t="shared" ref="Y54" si="32">IF(Z54&gt;0,3,IF(Z54&lt;0,0,1))</f>
        <v>1</v>
      </c>
      <c r="Z54" s="122">
        <f>R54-Q54</f>
        <v>0</v>
      </c>
      <c r="AA54" s="31">
        <f t="shared" si="26"/>
        <v>1</v>
      </c>
      <c r="AB54" s="32">
        <f>R55-Q55</f>
        <v>0</v>
      </c>
      <c r="AC54" s="121">
        <f t="shared" si="27"/>
        <v>3</v>
      </c>
      <c r="AD54" s="124">
        <f t="shared" si="28"/>
        <v>0</v>
      </c>
      <c r="AE54" s="33">
        <f>RANK(AC54,AC51:AC54)</f>
        <v>1</v>
      </c>
      <c r="BG54" s="19">
        <v>3</v>
      </c>
      <c r="BH54" s="149"/>
      <c r="BI54" s="149">
        <v>3</v>
      </c>
      <c r="BJ54" s="20"/>
      <c r="BL54" s="19">
        <v>3</v>
      </c>
      <c r="BM54" s="149"/>
      <c r="BN54" s="149">
        <v>3</v>
      </c>
      <c r="BO54" s="20"/>
      <c r="BQ54" s="19">
        <v>3</v>
      </c>
      <c r="BR54" s="149"/>
      <c r="BS54" s="149">
        <v>3</v>
      </c>
      <c r="BT54" s="20"/>
      <c r="BV54" s="19">
        <v>3</v>
      </c>
      <c r="BW54" s="149"/>
      <c r="BX54" s="149">
        <v>3</v>
      </c>
      <c r="BY54" s="20"/>
    </row>
    <row r="55" spans="13:77">
      <c r="M55" s="221"/>
      <c r="N55" s="222"/>
      <c r="O55" s="111" t="s">
        <v>28</v>
      </c>
      <c r="P55" s="112" t="str">
        <f>M51</f>
        <v>OLERON</v>
      </c>
      <c r="Q55" s="113"/>
      <c r="R55" s="113"/>
      <c r="S55" s="112" t="str">
        <f>M54</f>
        <v>BOULIAC</v>
      </c>
      <c r="T55" s="110" t="s">
        <v>4</v>
      </c>
      <c r="U55" s="3"/>
      <c r="V55" s="18"/>
      <c r="W55" s="44"/>
      <c r="X55" s="44"/>
      <c r="Y55" s="44"/>
      <c r="Z55" s="44"/>
      <c r="AA55" s="44"/>
      <c r="AB55" s="44"/>
      <c r="AC55" s="44"/>
      <c r="AD55" s="44"/>
      <c r="AE55" s="55"/>
      <c r="BG55" s="19">
        <v>4</v>
      </c>
      <c r="BH55" s="149"/>
      <c r="BI55" s="149">
        <v>4</v>
      </c>
      <c r="BJ55" s="20"/>
      <c r="BL55" s="19">
        <v>4</v>
      </c>
      <c r="BM55" s="149"/>
      <c r="BN55" s="149">
        <v>4</v>
      </c>
      <c r="BO55" s="20"/>
      <c r="BQ55" s="19">
        <v>4</v>
      </c>
      <c r="BR55" s="149"/>
      <c r="BS55" s="149">
        <v>4</v>
      </c>
      <c r="BT55" s="20"/>
      <c r="BV55" s="19">
        <v>4</v>
      </c>
      <c r="BW55" s="149"/>
      <c r="BX55" s="149">
        <v>4</v>
      </c>
      <c r="BY55" s="20"/>
    </row>
    <row r="56" spans="13:77" ht="15.75" thickBot="1">
      <c r="M56" s="35"/>
      <c r="N56" s="36"/>
      <c r="O56" s="115" t="s">
        <v>28</v>
      </c>
      <c r="P56" s="116" t="str">
        <f>M52</f>
        <v>DB2S</v>
      </c>
      <c r="Q56" s="117"/>
      <c r="R56" s="117"/>
      <c r="S56" s="116" t="str">
        <f>M53</f>
        <v>AIX/VIENNE 1</v>
      </c>
      <c r="T56" s="118" t="s">
        <v>5</v>
      </c>
      <c r="U56" s="3"/>
      <c r="V56" s="143" t="s">
        <v>112</v>
      </c>
      <c r="W56" s="186"/>
      <c r="X56" s="186"/>
      <c r="Y56" s="186"/>
      <c r="Z56" s="186"/>
      <c r="AA56" s="186"/>
      <c r="AB56" s="186"/>
      <c r="AC56" s="186"/>
      <c r="AD56" s="4"/>
      <c r="AE56" s="4"/>
      <c r="BG56" s="19">
        <v>5</v>
      </c>
      <c r="BH56" s="149"/>
      <c r="BI56" s="149">
        <v>5</v>
      </c>
      <c r="BJ56" s="20"/>
      <c r="BL56" s="19">
        <v>5</v>
      </c>
      <c r="BM56" s="149"/>
      <c r="BN56" s="149">
        <v>5</v>
      </c>
      <c r="BO56" s="20"/>
      <c r="BQ56" s="19">
        <v>5</v>
      </c>
      <c r="BR56" s="149"/>
      <c r="BS56" s="149">
        <v>5</v>
      </c>
      <c r="BT56" s="20"/>
      <c r="BV56" s="19">
        <v>5</v>
      </c>
      <c r="BW56" s="149"/>
      <c r="BX56" s="149">
        <v>5</v>
      </c>
      <c r="BY56" s="20"/>
    </row>
    <row r="57" spans="13:77">
      <c r="V57" s="143" t="s">
        <v>113</v>
      </c>
      <c r="W57" s="185"/>
      <c r="X57" s="185"/>
      <c r="Y57" s="185"/>
      <c r="Z57" s="185"/>
      <c r="AA57" s="185"/>
      <c r="AB57" s="185"/>
      <c r="AC57" s="185"/>
      <c r="BG57" s="19">
        <v>6</v>
      </c>
      <c r="BH57" s="149"/>
      <c r="BI57" s="149">
        <v>6</v>
      </c>
      <c r="BJ57" s="20"/>
      <c r="BL57" s="19">
        <v>6</v>
      </c>
      <c r="BM57" s="149"/>
      <c r="BN57" s="149">
        <v>6</v>
      </c>
      <c r="BO57" s="20"/>
      <c r="BQ57" s="19">
        <v>6</v>
      </c>
      <c r="BR57" s="149"/>
      <c r="BS57" s="149">
        <v>6</v>
      </c>
      <c r="BT57" s="20"/>
      <c r="BV57" s="19">
        <v>6</v>
      </c>
      <c r="BW57" s="149"/>
      <c r="BX57" s="149">
        <v>6</v>
      </c>
      <c r="BY57" s="20"/>
    </row>
    <row r="58" spans="13:77">
      <c r="V58" s="143" t="s">
        <v>114</v>
      </c>
      <c r="W58" s="186"/>
      <c r="X58" s="186"/>
      <c r="Y58" s="186"/>
      <c r="Z58" s="186"/>
      <c r="AA58" s="186"/>
      <c r="AB58" s="186"/>
      <c r="AC58" s="186"/>
      <c r="BG58" s="19">
        <v>7</v>
      </c>
      <c r="BH58" s="149"/>
      <c r="BI58" s="149">
        <v>7</v>
      </c>
      <c r="BJ58" s="20"/>
      <c r="BL58" s="19">
        <v>7</v>
      </c>
      <c r="BM58" s="149"/>
      <c r="BN58" s="149">
        <v>7</v>
      </c>
      <c r="BO58" s="20"/>
      <c r="BQ58" s="19">
        <v>7</v>
      </c>
      <c r="BR58" s="149"/>
      <c r="BS58" s="149">
        <v>7</v>
      </c>
      <c r="BT58" s="20"/>
      <c r="BV58" s="19">
        <v>7</v>
      </c>
      <c r="BW58" s="149"/>
      <c r="BX58" s="149">
        <v>7</v>
      </c>
      <c r="BY58" s="20"/>
    </row>
    <row r="59" spans="13:77">
      <c r="V59" s="143" t="s">
        <v>115</v>
      </c>
      <c r="W59" s="185"/>
      <c r="X59" s="185"/>
      <c r="Y59" s="185"/>
      <c r="Z59" s="185"/>
      <c r="AA59" s="185"/>
      <c r="AB59" s="185"/>
      <c r="AC59" s="185"/>
      <c r="BG59" s="19">
        <v>8</v>
      </c>
      <c r="BH59" s="149"/>
      <c r="BI59" s="149">
        <v>8</v>
      </c>
      <c r="BJ59" s="20"/>
      <c r="BL59" s="19">
        <v>8</v>
      </c>
      <c r="BM59" s="149"/>
      <c r="BN59" s="149">
        <v>8</v>
      </c>
      <c r="BO59" s="20"/>
      <c r="BQ59" s="19">
        <v>8</v>
      </c>
      <c r="BR59" s="149"/>
      <c r="BS59" s="149">
        <v>8</v>
      </c>
      <c r="BT59" s="20"/>
      <c r="BV59" s="19">
        <v>8</v>
      </c>
      <c r="BW59" s="149"/>
      <c r="BX59" s="149">
        <v>8</v>
      </c>
      <c r="BY59" s="20"/>
    </row>
    <row r="60" spans="13:77">
      <c r="BG60" s="19">
        <v>9</v>
      </c>
      <c r="BH60" s="149"/>
      <c r="BI60" s="149">
        <v>9</v>
      </c>
      <c r="BJ60" s="20"/>
      <c r="BL60" s="19">
        <v>9</v>
      </c>
      <c r="BM60" s="149"/>
      <c r="BN60" s="149">
        <v>9</v>
      </c>
      <c r="BO60" s="20"/>
      <c r="BQ60" s="19">
        <v>9</v>
      </c>
      <c r="BR60" s="149"/>
      <c r="BS60" s="149">
        <v>9</v>
      </c>
      <c r="BT60" s="20"/>
      <c r="BV60" s="19">
        <v>9</v>
      </c>
      <c r="BW60" s="149"/>
      <c r="BX60" s="149">
        <v>9</v>
      </c>
      <c r="BY60" s="20"/>
    </row>
    <row r="61" spans="13:77" ht="15.75" thickBot="1">
      <c r="BG61" s="31">
        <v>10</v>
      </c>
      <c r="BH61" s="150"/>
      <c r="BI61" s="150">
        <v>10</v>
      </c>
      <c r="BJ61" s="32"/>
      <c r="BL61" s="31">
        <v>10</v>
      </c>
      <c r="BM61" s="150"/>
      <c r="BN61" s="150">
        <v>10</v>
      </c>
      <c r="BO61" s="32"/>
      <c r="BQ61" s="31">
        <v>10</v>
      </c>
      <c r="BR61" s="150"/>
      <c r="BS61" s="150">
        <v>10</v>
      </c>
      <c r="BT61" s="32"/>
      <c r="BV61" s="31">
        <v>10</v>
      </c>
      <c r="BW61" s="150"/>
      <c r="BX61" s="150">
        <v>10</v>
      </c>
      <c r="BY61" s="32"/>
    </row>
    <row r="62" spans="13:77" ht="15.75" thickBot="1"/>
    <row r="63" spans="13:77" ht="15.75" thickBot="1">
      <c r="BG63" s="308" t="s">
        <v>116</v>
      </c>
      <c r="BH63" s="309"/>
      <c r="BI63" s="309"/>
      <c r="BJ63" s="310"/>
      <c r="BL63" s="308" t="s">
        <v>116</v>
      </c>
      <c r="BM63" s="309"/>
      <c r="BN63" s="309"/>
      <c r="BO63" s="310"/>
      <c r="BQ63" s="308" t="s">
        <v>116</v>
      </c>
      <c r="BR63" s="309"/>
      <c r="BS63" s="309"/>
      <c r="BT63" s="310"/>
      <c r="BV63" s="308" t="s">
        <v>116</v>
      </c>
      <c r="BW63" s="309"/>
      <c r="BX63" s="309"/>
      <c r="BY63" s="310"/>
    </row>
    <row r="64" spans="13:77">
      <c r="BG64" s="311" t="str">
        <f>AH11</f>
        <v>A.CAMPENEAC</v>
      </c>
      <c r="BH64" s="312"/>
      <c r="BI64" s="313" t="str">
        <f>AJ11</f>
        <v>TA RENNES</v>
      </c>
      <c r="BJ64" s="314"/>
      <c r="BL64" s="311" t="str">
        <f>AL11</f>
        <v>ST G COTEAUX</v>
      </c>
      <c r="BM64" s="312"/>
      <c r="BN64" s="313" t="str">
        <f>AN11</f>
        <v>AIX/VIENNE 2</v>
      </c>
      <c r="BO64" s="314"/>
      <c r="BQ64" s="311" t="str">
        <f>AH15</f>
        <v>A.CAMPENEAC</v>
      </c>
      <c r="BR64" s="312"/>
      <c r="BS64" s="313" t="str">
        <f>AJ15</f>
        <v>AIX/VIENNE 2</v>
      </c>
      <c r="BT64" s="314"/>
      <c r="BV64" s="311" t="str">
        <f>AL15</f>
        <v>ST G COTEAUX</v>
      </c>
      <c r="BW64" s="312"/>
      <c r="BX64" s="313" t="str">
        <f>AN15</f>
        <v>TA RENNES</v>
      </c>
      <c r="BY64" s="314"/>
    </row>
    <row r="65" spans="59:77">
      <c r="BG65" s="315" t="s">
        <v>117</v>
      </c>
      <c r="BH65" s="316"/>
      <c r="BI65" s="316"/>
      <c r="BJ65" s="317"/>
      <c r="BL65" s="315" t="s">
        <v>117</v>
      </c>
      <c r="BM65" s="316"/>
      <c r="BN65" s="316"/>
      <c r="BO65" s="317"/>
      <c r="BQ65" s="315" t="s">
        <v>117</v>
      </c>
      <c r="BR65" s="316"/>
      <c r="BS65" s="316"/>
      <c r="BT65" s="317"/>
      <c r="BV65" s="315" t="s">
        <v>117</v>
      </c>
      <c r="BW65" s="316"/>
      <c r="BX65" s="316"/>
      <c r="BY65" s="317"/>
    </row>
    <row r="66" spans="59:77">
      <c r="BG66" s="315" t="s">
        <v>118</v>
      </c>
      <c r="BH66" s="316"/>
      <c r="BI66" s="316" t="s">
        <v>118</v>
      </c>
      <c r="BJ66" s="317"/>
      <c r="BL66" s="315" t="s">
        <v>118</v>
      </c>
      <c r="BM66" s="316"/>
      <c r="BN66" s="316" t="s">
        <v>118</v>
      </c>
      <c r="BO66" s="317"/>
      <c r="BQ66" s="315" t="s">
        <v>118</v>
      </c>
      <c r="BR66" s="316"/>
      <c r="BS66" s="316" t="s">
        <v>118</v>
      </c>
      <c r="BT66" s="317"/>
      <c r="BV66" s="315" t="s">
        <v>118</v>
      </c>
      <c r="BW66" s="316"/>
      <c r="BX66" s="316" t="s">
        <v>118</v>
      </c>
      <c r="BY66" s="317"/>
    </row>
    <row r="67" spans="59:77">
      <c r="BG67" s="19" t="s">
        <v>119</v>
      </c>
      <c r="BH67" s="149" t="s">
        <v>120</v>
      </c>
      <c r="BI67" s="149" t="s">
        <v>119</v>
      </c>
      <c r="BJ67" s="20" t="s">
        <v>120</v>
      </c>
      <c r="BL67" s="19" t="s">
        <v>119</v>
      </c>
      <c r="BM67" s="149" t="s">
        <v>120</v>
      </c>
      <c r="BN67" s="149" t="s">
        <v>119</v>
      </c>
      <c r="BO67" s="20" t="s">
        <v>120</v>
      </c>
      <c r="BQ67" s="19" t="s">
        <v>119</v>
      </c>
      <c r="BR67" s="149" t="s">
        <v>120</v>
      </c>
      <c r="BS67" s="149" t="s">
        <v>119</v>
      </c>
      <c r="BT67" s="20" t="s">
        <v>120</v>
      </c>
      <c r="BV67" s="19" t="s">
        <v>119</v>
      </c>
      <c r="BW67" s="149" t="s">
        <v>120</v>
      </c>
      <c r="BX67" s="149" t="s">
        <v>119</v>
      </c>
      <c r="BY67" s="20" t="s">
        <v>120</v>
      </c>
    </row>
    <row r="68" spans="59:77">
      <c r="BG68" s="19">
        <v>1</v>
      </c>
      <c r="BH68" s="149"/>
      <c r="BI68" s="149">
        <v>1</v>
      </c>
      <c r="BJ68" s="20"/>
      <c r="BL68" s="19">
        <v>1</v>
      </c>
      <c r="BM68" s="149"/>
      <c r="BN68" s="149">
        <v>1</v>
      </c>
      <c r="BO68" s="20"/>
      <c r="BQ68" s="19">
        <v>1</v>
      </c>
      <c r="BR68" s="149"/>
      <c r="BS68" s="149">
        <v>1</v>
      </c>
      <c r="BT68" s="20"/>
      <c r="BV68" s="19">
        <v>1</v>
      </c>
      <c r="BW68" s="149"/>
      <c r="BX68" s="149">
        <v>1</v>
      </c>
      <c r="BY68" s="20"/>
    </row>
    <row r="69" spans="59:77">
      <c r="BG69" s="19">
        <v>2</v>
      </c>
      <c r="BH69" s="149"/>
      <c r="BI69" s="149">
        <v>2</v>
      </c>
      <c r="BJ69" s="20"/>
      <c r="BL69" s="19">
        <v>2</v>
      </c>
      <c r="BM69" s="149"/>
      <c r="BN69" s="149">
        <v>2</v>
      </c>
      <c r="BO69" s="20"/>
      <c r="BQ69" s="19">
        <v>2</v>
      </c>
      <c r="BR69" s="149"/>
      <c r="BS69" s="149">
        <v>2</v>
      </c>
      <c r="BT69" s="20"/>
      <c r="BV69" s="19">
        <v>2</v>
      </c>
      <c r="BW69" s="149"/>
      <c r="BX69" s="149">
        <v>2</v>
      </c>
      <c r="BY69" s="20"/>
    </row>
    <row r="70" spans="59:77">
      <c r="BG70" s="19">
        <v>3</v>
      </c>
      <c r="BH70" s="149"/>
      <c r="BI70" s="149">
        <v>3</v>
      </c>
      <c r="BJ70" s="20"/>
      <c r="BL70" s="19">
        <v>3</v>
      </c>
      <c r="BM70" s="149"/>
      <c r="BN70" s="149">
        <v>3</v>
      </c>
      <c r="BO70" s="20"/>
      <c r="BQ70" s="19">
        <v>3</v>
      </c>
      <c r="BR70" s="149"/>
      <c r="BS70" s="149">
        <v>3</v>
      </c>
      <c r="BT70" s="20"/>
      <c r="BV70" s="19">
        <v>3</v>
      </c>
      <c r="BW70" s="149"/>
      <c r="BX70" s="149">
        <v>3</v>
      </c>
      <c r="BY70" s="20"/>
    </row>
    <row r="71" spans="59:77">
      <c r="BG71" s="19">
        <v>4</v>
      </c>
      <c r="BH71" s="149"/>
      <c r="BI71" s="149">
        <v>4</v>
      </c>
      <c r="BJ71" s="20"/>
      <c r="BL71" s="19">
        <v>4</v>
      </c>
      <c r="BM71" s="149"/>
      <c r="BN71" s="149">
        <v>4</v>
      </c>
      <c r="BO71" s="20"/>
      <c r="BQ71" s="19">
        <v>4</v>
      </c>
      <c r="BR71" s="149"/>
      <c r="BS71" s="149">
        <v>4</v>
      </c>
      <c r="BT71" s="20"/>
      <c r="BV71" s="19">
        <v>4</v>
      </c>
      <c r="BW71" s="149"/>
      <c r="BX71" s="149">
        <v>4</v>
      </c>
      <c r="BY71" s="20"/>
    </row>
    <row r="72" spans="59:77">
      <c r="BG72" s="19">
        <v>5</v>
      </c>
      <c r="BH72" s="149"/>
      <c r="BI72" s="149">
        <v>5</v>
      </c>
      <c r="BJ72" s="20"/>
      <c r="BL72" s="19">
        <v>5</v>
      </c>
      <c r="BM72" s="149"/>
      <c r="BN72" s="149">
        <v>5</v>
      </c>
      <c r="BO72" s="20"/>
      <c r="BQ72" s="19">
        <v>5</v>
      </c>
      <c r="BR72" s="149"/>
      <c r="BS72" s="149">
        <v>5</v>
      </c>
      <c r="BT72" s="20"/>
      <c r="BV72" s="19">
        <v>5</v>
      </c>
      <c r="BW72" s="149"/>
      <c r="BX72" s="149">
        <v>5</v>
      </c>
      <c r="BY72" s="20"/>
    </row>
    <row r="73" spans="59:77">
      <c r="BG73" s="19">
        <v>6</v>
      </c>
      <c r="BH73" s="149"/>
      <c r="BI73" s="149">
        <v>6</v>
      </c>
      <c r="BJ73" s="20"/>
      <c r="BL73" s="19">
        <v>6</v>
      </c>
      <c r="BM73" s="149"/>
      <c r="BN73" s="149">
        <v>6</v>
      </c>
      <c r="BO73" s="20"/>
      <c r="BQ73" s="19">
        <v>6</v>
      </c>
      <c r="BR73" s="149"/>
      <c r="BS73" s="149">
        <v>6</v>
      </c>
      <c r="BT73" s="20"/>
      <c r="BV73" s="19">
        <v>6</v>
      </c>
      <c r="BW73" s="149"/>
      <c r="BX73" s="149">
        <v>6</v>
      </c>
      <c r="BY73" s="20"/>
    </row>
    <row r="74" spans="59:77">
      <c r="BG74" s="19">
        <v>7</v>
      </c>
      <c r="BH74" s="149"/>
      <c r="BI74" s="149">
        <v>7</v>
      </c>
      <c r="BJ74" s="20"/>
      <c r="BL74" s="19">
        <v>7</v>
      </c>
      <c r="BM74" s="149"/>
      <c r="BN74" s="149">
        <v>7</v>
      </c>
      <c r="BO74" s="20"/>
      <c r="BQ74" s="19">
        <v>7</v>
      </c>
      <c r="BR74" s="149"/>
      <c r="BS74" s="149">
        <v>7</v>
      </c>
      <c r="BT74" s="20"/>
      <c r="BV74" s="19">
        <v>7</v>
      </c>
      <c r="BW74" s="149"/>
      <c r="BX74" s="149">
        <v>7</v>
      </c>
      <c r="BY74" s="20"/>
    </row>
    <row r="75" spans="59:77">
      <c r="BG75" s="19">
        <v>8</v>
      </c>
      <c r="BH75" s="149"/>
      <c r="BI75" s="149">
        <v>8</v>
      </c>
      <c r="BJ75" s="20"/>
      <c r="BL75" s="19">
        <v>8</v>
      </c>
      <c r="BM75" s="149"/>
      <c r="BN75" s="149">
        <v>8</v>
      </c>
      <c r="BO75" s="20"/>
      <c r="BQ75" s="19">
        <v>8</v>
      </c>
      <c r="BR75" s="149"/>
      <c r="BS75" s="149">
        <v>8</v>
      </c>
      <c r="BT75" s="20"/>
      <c r="BV75" s="19">
        <v>8</v>
      </c>
      <c r="BW75" s="149"/>
      <c r="BX75" s="149">
        <v>8</v>
      </c>
      <c r="BY75" s="20"/>
    </row>
    <row r="76" spans="59:77">
      <c r="BG76" s="19">
        <v>9</v>
      </c>
      <c r="BH76" s="149"/>
      <c r="BI76" s="149">
        <v>9</v>
      </c>
      <c r="BJ76" s="20"/>
      <c r="BL76" s="19">
        <v>9</v>
      </c>
      <c r="BM76" s="149"/>
      <c r="BN76" s="149">
        <v>9</v>
      </c>
      <c r="BO76" s="20"/>
      <c r="BQ76" s="19">
        <v>9</v>
      </c>
      <c r="BR76" s="149"/>
      <c r="BS76" s="149">
        <v>9</v>
      </c>
      <c r="BT76" s="20"/>
      <c r="BV76" s="19">
        <v>9</v>
      </c>
      <c r="BW76" s="149"/>
      <c r="BX76" s="149">
        <v>9</v>
      </c>
      <c r="BY76" s="20"/>
    </row>
    <row r="77" spans="59:77" ht="15.75" thickBot="1">
      <c r="BG77" s="31">
        <v>10</v>
      </c>
      <c r="BH77" s="150"/>
      <c r="BI77" s="150">
        <v>10</v>
      </c>
      <c r="BJ77" s="32"/>
      <c r="BL77" s="31">
        <v>10</v>
      </c>
      <c r="BM77" s="150"/>
      <c r="BN77" s="150">
        <v>10</v>
      </c>
      <c r="BO77" s="32"/>
      <c r="BQ77" s="31">
        <v>10</v>
      </c>
      <c r="BR77" s="150"/>
      <c r="BS77" s="150">
        <v>10</v>
      </c>
      <c r="BT77" s="32"/>
      <c r="BV77" s="31">
        <v>10</v>
      </c>
      <c r="BW77" s="150"/>
      <c r="BX77" s="150">
        <v>10</v>
      </c>
      <c r="BY77" s="32"/>
    </row>
    <row r="78" spans="59:77" ht="15.75" thickBot="1"/>
    <row r="79" spans="59:77" ht="15.75" thickBot="1">
      <c r="BG79" s="318" t="s">
        <v>116</v>
      </c>
      <c r="BH79" s="319"/>
      <c r="BI79" s="319"/>
      <c r="BJ79" s="320"/>
      <c r="BL79" s="318" t="s">
        <v>116</v>
      </c>
      <c r="BM79" s="319"/>
      <c r="BN79" s="319"/>
      <c r="BO79" s="320"/>
      <c r="BQ79" s="318" t="s">
        <v>116</v>
      </c>
      <c r="BR79" s="319"/>
      <c r="BS79" s="319"/>
      <c r="BT79" s="320"/>
      <c r="BV79" s="318" t="s">
        <v>116</v>
      </c>
      <c r="BW79" s="319"/>
      <c r="BX79" s="319"/>
      <c r="BY79" s="320"/>
    </row>
    <row r="80" spans="59:77">
      <c r="BG80" s="321" t="str">
        <f>AH8</f>
        <v>SAINTES</v>
      </c>
      <c r="BH80" s="322"/>
      <c r="BI80" s="323" t="str">
        <f>AJ8</f>
        <v>NIORT ST FLO</v>
      </c>
      <c r="BJ80" s="324"/>
      <c r="BL80" s="321" t="str">
        <f>AL8</f>
        <v>PRIGONRIEUX</v>
      </c>
      <c r="BM80" s="322"/>
      <c r="BN80" s="323" t="str">
        <f>AN8</f>
        <v>CHAURAY</v>
      </c>
      <c r="BO80" s="324"/>
      <c r="BQ80" s="321" t="str">
        <f>AH12</f>
        <v>SAINTES</v>
      </c>
      <c r="BR80" s="322"/>
      <c r="BS80" s="323" t="str">
        <f>AJ12</f>
        <v>PRIGONRIEUX</v>
      </c>
      <c r="BT80" s="324"/>
      <c r="BV80" s="321" t="str">
        <f>AL12</f>
        <v>NIORT ST FLO</v>
      </c>
      <c r="BW80" s="322"/>
      <c r="BX80" s="323" t="str">
        <f>AN12</f>
        <v>CHAURAY</v>
      </c>
      <c r="BY80" s="324"/>
    </row>
    <row r="81" spans="59:77">
      <c r="BG81" s="315" t="s">
        <v>117</v>
      </c>
      <c r="BH81" s="316"/>
      <c r="BI81" s="316"/>
      <c r="BJ81" s="317"/>
      <c r="BL81" s="315" t="s">
        <v>117</v>
      </c>
      <c r="BM81" s="316"/>
      <c r="BN81" s="316"/>
      <c r="BO81" s="317"/>
      <c r="BQ81" s="315" t="s">
        <v>117</v>
      </c>
      <c r="BR81" s="316"/>
      <c r="BS81" s="316"/>
      <c r="BT81" s="317"/>
      <c r="BV81" s="315" t="s">
        <v>117</v>
      </c>
      <c r="BW81" s="316"/>
      <c r="BX81" s="316"/>
      <c r="BY81" s="317"/>
    </row>
    <row r="82" spans="59:77">
      <c r="BG82" s="315" t="s">
        <v>118</v>
      </c>
      <c r="BH82" s="316"/>
      <c r="BI82" s="316" t="s">
        <v>118</v>
      </c>
      <c r="BJ82" s="317"/>
      <c r="BL82" s="315" t="s">
        <v>118</v>
      </c>
      <c r="BM82" s="316"/>
      <c r="BN82" s="316" t="s">
        <v>118</v>
      </c>
      <c r="BO82" s="317"/>
      <c r="BQ82" s="315" t="s">
        <v>118</v>
      </c>
      <c r="BR82" s="316"/>
      <c r="BS82" s="316" t="s">
        <v>118</v>
      </c>
      <c r="BT82" s="317"/>
      <c r="BV82" s="315" t="s">
        <v>118</v>
      </c>
      <c r="BW82" s="316"/>
      <c r="BX82" s="316" t="s">
        <v>118</v>
      </c>
      <c r="BY82" s="317"/>
    </row>
    <row r="83" spans="59:77">
      <c r="BG83" s="19" t="s">
        <v>119</v>
      </c>
      <c r="BH83" s="149" t="s">
        <v>120</v>
      </c>
      <c r="BI83" s="149" t="s">
        <v>119</v>
      </c>
      <c r="BJ83" s="20" t="s">
        <v>120</v>
      </c>
      <c r="BL83" s="19" t="s">
        <v>119</v>
      </c>
      <c r="BM83" s="149" t="s">
        <v>120</v>
      </c>
      <c r="BN83" s="149" t="s">
        <v>119</v>
      </c>
      <c r="BO83" s="20" t="s">
        <v>120</v>
      </c>
      <c r="BQ83" s="19" t="s">
        <v>119</v>
      </c>
      <c r="BR83" s="149" t="s">
        <v>120</v>
      </c>
      <c r="BS83" s="149" t="s">
        <v>119</v>
      </c>
      <c r="BT83" s="20" t="s">
        <v>120</v>
      </c>
      <c r="BV83" s="19" t="s">
        <v>119</v>
      </c>
      <c r="BW83" s="149" t="s">
        <v>120</v>
      </c>
      <c r="BX83" s="149" t="s">
        <v>119</v>
      </c>
      <c r="BY83" s="20" t="s">
        <v>120</v>
      </c>
    </row>
    <row r="84" spans="59:77">
      <c r="BG84" s="19">
        <v>1</v>
      </c>
      <c r="BH84" s="149"/>
      <c r="BI84" s="149">
        <v>1</v>
      </c>
      <c r="BJ84" s="20"/>
      <c r="BL84" s="19">
        <v>1</v>
      </c>
      <c r="BM84" s="149"/>
      <c r="BN84" s="149">
        <v>1</v>
      </c>
      <c r="BO84" s="20"/>
      <c r="BQ84" s="19">
        <v>1</v>
      </c>
      <c r="BR84" s="149"/>
      <c r="BS84" s="149">
        <v>1</v>
      </c>
      <c r="BT84" s="20"/>
      <c r="BV84" s="19">
        <v>1</v>
      </c>
      <c r="BW84" s="149"/>
      <c r="BX84" s="149">
        <v>1</v>
      </c>
      <c r="BY84" s="20"/>
    </row>
    <row r="85" spans="59:77">
      <c r="BG85" s="19">
        <v>2</v>
      </c>
      <c r="BH85" s="149"/>
      <c r="BI85" s="149">
        <v>2</v>
      </c>
      <c r="BJ85" s="20"/>
      <c r="BL85" s="19">
        <v>2</v>
      </c>
      <c r="BM85" s="149"/>
      <c r="BN85" s="149">
        <v>2</v>
      </c>
      <c r="BO85" s="20"/>
      <c r="BQ85" s="19">
        <v>2</v>
      </c>
      <c r="BR85" s="149"/>
      <c r="BS85" s="149">
        <v>2</v>
      </c>
      <c r="BT85" s="20"/>
      <c r="BV85" s="19">
        <v>2</v>
      </c>
      <c r="BW85" s="149"/>
      <c r="BX85" s="149">
        <v>2</v>
      </c>
      <c r="BY85" s="20"/>
    </row>
    <row r="86" spans="59:77">
      <c r="BG86" s="19">
        <v>3</v>
      </c>
      <c r="BH86" s="149"/>
      <c r="BI86" s="149">
        <v>3</v>
      </c>
      <c r="BJ86" s="20"/>
      <c r="BL86" s="19">
        <v>3</v>
      </c>
      <c r="BM86" s="149"/>
      <c r="BN86" s="149">
        <v>3</v>
      </c>
      <c r="BO86" s="20"/>
      <c r="BQ86" s="19">
        <v>3</v>
      </c>
      <c r="BR86" s="149"/>
      <c r="BS86" s="149">
        <v>3</v>
      </c>
      <c r="BT86" s="20"/>
      <c r="BV86" s="19">
        <v>3</v>
      </c>
      <c r="BW86" s="149"/>
      <c r="BX86" s="149">
        <v>3</v>
      </c>
      <c r="BY86" s="20"/>
    </row>
    <row r="87" spans="59:77">
      <c r="BG87" s="19">
        <v>4</v>
      </c>
      <c r="BH87" s="149"/>
      <c r="BI87" s="149">
        <v>4</v>
      </c>
      <c r="BJ87" s="20"/>
      <c r="BL87" s="19">
        <v>4</v>
      </c>
      <c r="BM87" s="149"/>
      <c r="BN87" s="149">
        <v>4</v>
      </c>
      <c r="BO87" s="20"/>
      <c r="BQ87" s="19">
        <v>4</v>
      </c>
      <c r="BR87" s="149"/>
      <c r="BS87" s="149">
        <v>4</v>
      </c>
      <c r="BT87" s="20"/>
      <c r="BV87" s="19">
        <v>4</v>
      </c>
      <c r="BW87" s="149"/>
      <c r="BX87" s="149">
        <v>4</v>
      </c>
      <c r="BY87" s="20"/>
    </row>
    <row r="88" spans="59:77">
      <c r="BG88" s="19">
        <v>5</v>
      </c>
      <c r="BH88" s="149"/>
      <c r="BI88" s="149">
        <v>5</v>
      </c>
      <c r="BJ88" s="20"/>
      <c r="BL88" s="19">
        <v>5</v>
      </c>
      <c r="BM88" s="149"/>
      <c r="BN88" s="149">
        <v>5</v>
      </c>
      <c r="BO88" s="20"/>
      <c r="BQ88" s="19">
        <v>5</v>
      </c>
      <c r="BR88" s="149"/>
      <c r="BS88" s="149">
        <v>5</v>
      </c>
      <c r="BT88" s="20"/>
      <c r="BV88" s="19">
        <v>5</v>
      </c>
      <c r="BW88" s="149"/>
      <c r="BX88" s="149">
        <v>5</v>
      </c>
      <c r="BY88" s="20"/>
    </row>
    <row r="89" spans="59:77">
      <c r="BG89" s="19">
        <v>6</v>
      </c>
      <c r="BH89" s="149"/>
      <c r="BI89" s="149">
        <v>6</v>
      </c>
      <c r="BJ89" s="20"/>
      <c r="BL89" s="19">
        <v>6</v>
      </c>
      <c r="BM89" s="149"/>
      <c r="BN89" s="149">
        <v>6</v>
      </c>
      <c r="BO89" s="20"/>
      <c r="BQ89" s="19">
        <v>6</v>
      </c>
      <c r="BR89" s="149"/>
      <c r="BS89" s="149">
        <v>6</v>
      </c>
      <c r="BT89" s="20"/>
      <c r="BV89" s="19">
        <v>6</v>
      </c>
      <c r="BW89" s="149"/>
      <c r="BX89" s="149">
        <v>6</v>
      </c>
      <c r="BY89" s="20"/>
    </row>
    <row r="90" spans="59:77">
      <c r="BG90" s="19">
        <v>7</v>
      </c>
      <c r="BH90" s="149"/>
      <c r="BI90" s="149">
        <v>7</v>
      </c>
      <c r="BJ90" s="20"/>
      <c r="BL90" s="19">
        <v>7</v>
      </c>
      <c r="BM90" s="149"/>
      <c r="BN90" s="149">
        <v>7</v>
      </c>
      <c r="BO90" s="20"/>
      <c r="BQ90" s="19">
        <v>7</v>
      </c>
      <c r="BR90" s="149"/>
      <c r="BS90" s="149">
        <v>7</v>
      </c>
      <c r="BT90" s="20"/>
      <c r="BV90" s="19">
        <v>7</v>
      </c>
      <c r="BW90" s="149"/>
      <c r="BX90" s="149">
        <v>7</v>
      </c>
      <c r="BY90" s="20"/>
    </row>
    <row r="91" spans="59:77">
      <c r="BG91" s="19">
        <v>8</v>
      </c>
      <c r="BH91" s="149"/>
      <c r="BI91" s="149">
        <v>8</v>
      </c>
      <c r="BJ91" s="20"/>
      <c r="BL91" s="19">
        <v>8</v>
      </c>
      <c r="BM91" s="149"/>
      <c r="BN91" s="149">
        <v>8</v>
      </c>
      <c r="BO91" s="20"/>
      <c r="BQ91" s="19">
        <v>8</v>
      </c>
      <c r="BR91" s="149"/>
      <c r="BS91" s="149">
        <v>8</v>
      </c>
      <c r="BT91" s="20"/>
      <c r="BV91" s="19">
        <v>8</v>
      </c>
      <c r="BW91" s="149"/>
      <c r="BX91" s="149">
        <v>8</v>
      </c>
      <c r="BY91" s="20"/>
    </row>
    <row r="92" spans="59:77">
      <c r="BG92" s="19">
        <v>9</v>
      </c>
      <c r="BH92" s="149"/>
      <c r="BI92" s="149">
        <v>9</v>
      </c>
      <c r="BJ92" s="20"/>
      <c r="BL92" s="19">
        <v>9</v>
      </c>
      <c r="BM92" s="149"/>
      <c r="BN92" s="149">
        <v>9</v>
      </c>
      <c r="BO92" s="20"/>
      <c r="BQ92" s="19">
        <v>9</v>
      </c>
      <c r="BR92" s="149"/>
      <c r="BS92" s="149">
        <v>9</v>
      </c>
      <c r="BT92" s="20"/>
      <c r="BV92" s="19">
        <v>9</v>
      </c>
      <c r="BW92" s="149"/>
      <c r="BX92" s="149">
        <v>9</v>
      </c>
      <c r="BY92" s="20"/>
    </row>
    <row r="93" spans="59:77" ht="15.75" thickBot="1">
      <c r="BG93" s="31">
        <v>10</v>
      </c>
      <c r="BH93" s="150"/>
      <c r="BI93" s="150">
        <v>10</v>
      </c>
      <c r="BJ93" s="32"/>
      <c r="BL93" s="31">
        <v>10</v>
      </c>
      <c r="BM93" s="150"/>
      <c r="BN93" s="150">
        <v>10</v>
      </c>
      <c r="BO93" s="32"/>
      <c r="BQ93" s="31">
        <v>10</v>
      </c>
      <c r="BR93" s="150"/>
      <c r="BS93" s="150">
        <v>10</v>
      </c>
      <c r="BT93" s="32"/>
      <c r="BV93" s="31">
        <v>10</v>
      </c>
      <c r="BW93" s="150"/>
      <c r="BX93" s="150">
        <v>10</v>
      </c>
      <c r="BY93" s="32"/>
    </row>
    <row r="95" spans="59:77" ht="15.75" thickBot="1"/>
    <row r="96" spans="59:77" ht="15.75" thickBot="1">
      <c r="BG96" s="318" t="s">
        <v>116</v>
      </c>
      <c r="BH96" s="319"/>
      <c r="BI96" s="319"/>
      <c r="BJ96" s="320"/>
      <c r="BL96" s="318" t="s">
        <v>116</v>
      </c>
      <c r="BM96" s="319"/>
      <c r="BN96" s="319"/>
      <c r="BO96" s="320"/>
      <c r="BQ96" s="338" t="s">
        <v>116</v>
      </c>
      <c r="BR96" s="339"/>
      <c r="BS96" s="339"/>
      <c r="BT96" s="340"/>
      <c r="BV96" s="338" t="s">
        <v>116</v>
      </c>
      <c r="BW96" s="339"/>
      <c r="BX96" s="339"/>
      <c r="BY96" s="340"/>
    </row>
    <row r="97" spans="59:77">
      <c r="BG97" s="321" t="str">
        <f>AH16</f>
        <v>SAINTES</v>
      </c>
      <c r="BH97" s="322"/>
      <c r="BI97" s="323" t="str">
        <f>AJ16</f>
        <v>CHAURAY</v>
      </c>
      <c r="BJ97" s="324"/>
      <c r="BL97" s="321" t="str">
        <f>AL16</f>
        <v>NIORT ST FLO</v>
      </c>
      <c r="BM97" s="322"/>
      <c r="BN97" s="323" t="str">
        <f>AN16</f>
        <v>PRIGONRIEUX</v>
      </c>
      <c r="BO97" s="324"/>
      <c r="BQ97" s="341" t="str">
        <f>AH9</f>
        <v>OLERON</v>
      </c>
      <c r="BR97" s="342"/>
      <c r="BS97" s="343" t="str">
        <f>AJ9</f>
        <v>DB2S</v>
      </c>
      <c r="BT97" s="344"/>
      <c r="BV97" s="341" t="str">
        <f>AL9</f>
        <v>AIX/VIENNE 1</v>
      </c>
      <c r="BW97" s="342"/>
      <c r="BX97" s="343" t="str">
        <f>AN9</f>
        <v>BOULIAC</v>
      </c>
      <c r="BY97" s="344"/>
    </row>
    <row r="98" spans="59:77">
      <c r="BG98" s="315" t="s">
        <v>117</v>
      </c>
      <c r="BH98" s="316"/>
      <c r="BI98" s="316"/>
      <c r="BJ98" s="317"/>
      <c r="BL98" s="315" t="s">
        <v>117</v>
      </c>
      <c r="BM98" s="316"/>
      <c r="BN98" s="316"/>
      <c r="BO98" s="317"/>
      <c r="BQ98" s="315" t="s">
        <v>117</v>
      </c>
      <c r="BR98" s="316"/>
      <c r="BS98" s="316"/>
      <c r="BT98" s="317"/>
      <c r="BV98" s="315" t="s">
        <v>117</v>
      </c>
      <c r="BW98" s="316"/>
      <c r="BX98" s="316"/>
      <c r="BY98" s="317"/>
    </row>
    <row r="99" spans="59:77">
      <c r="BG99" s="315" t="s">
        <v>118</v>
      </c>
      <c r="BH99" s="316"/>
      <c r="BI99" s="316" t="s">
        <v>118</v>
      </c>
      <c r="BJ99" s="317"/>
      <c r="BL99" s="315" t="s">
        <v>118</v>
      </c>
      <c r="BM99" s="316"/>
      <c r="BN99" s="316" t="s">
        <v>118</v>
      </c>
      <c r="BO99" s="317"/>
      <c r="BQ99" s="315" t="s">
        <v>118</v>
      </c>
      <c r="BR99" s="316"/>
      <c r="BS99" s="316" t="s">
        <v>118</v>
      </c>
      <c r="BT99" s="317"/>
      <c r="BV99" s="315" t="s">
        <v>118</v>
      </c>
      <c r="BW99" s="316"/>
      <c r="BX99" s="316" t="s">
        <v>118</v>
      </c>
      <c r="BY99" s="317"/>
    </row>
    <row r="100" spans="59:77">
      <c r="BG100" s="19" t="s">
        <v>119</v>
      </c>
      <c r="BH100" s="149" t="s">
        <v>120</v>
      </c>
      <c r="BI100" s="149" t="s">
        <v>119</v>
      </c>
      <c r="BJ100" s="20" t="s">
        <v>120</v>
      </c>
      <c r="BL100" s="19" t="s">
        <v>119</v>
      </c>
      <c r="BM100" s="149" t="s">
        <v>120</v>
      </c>
      <c r="BN100" s="149" t="s">
        <v>119</v>
      </c>
      <c r="BO100" s="20" t="s">
        <v>120</v>
      </c>
      <c r="BQ100" s="19" t="s">
        <v>119</v>
      </c>
      <c r="BR100" s="149" t="s">
        <v>120</v>
      </c>
      <c r="BS100" s="149" t="s">
        <v>119</v>
      </c>
      <c r="BT100" s="20" t="s">
        <v>120</v>
      </c>
      <c r="BV100" s="19" t="s">
        <v>119</v>
      </c>
      <c r="BW100" s="149" t="s">
        <v>120</v>
      </c>
      <c r="BX100" s="149" t="s">
        <v>119</v>
      </c>
      <c r="BY100" s="20" t="s">
        <v>120</v>
      </c>
    </row>
    <row r="101" spans="59:77">
      <c r="BG101" s="19">
        <v>1</v>
      </c>
      <c r="BH101" s="149"/>
      <c r="BI101" s="149">
        <v>1</v>
      </c>
      <c r="BJ101" s="20"/>
      <c r="BL101" s="19">
        <v>1</v>
      </c>
      <c r="BM101" s="149"/>
      <c r="BN101" s="149">
        <v>1</v>
      </c>
      <c r="BO101" s="20"/>
      <c r="BQ101" s="19">
        <v>1</v>
      </c>
      <c r="BR101" s="149"/>
      <c r="BS101" s="149">
        <v>1</v>
      </c>
      <c r="BT101" s="20"/>
      <c r="BV101" s="19">
        <v>1</v>
      </c>
      <c r="BW101" s="149"/>
      <c r="BX101" s="149">
        <v>1</v>
      </c>
      <c r="BY101" s="20"/>
    </row>
    <row r="102" spans="59:77">
      <c r="BG102" s="19">
        <v>2</v>
      </c>
      <c r="BH102" s="149"/>
      <c r="BI102" s="149">
        <v>2</v>
      </c>
      <c r="BJ102" s="20"/>
      <c r="BL102" s="19">
        <v>2</v>
      </c>
      <c r="BM102" s="149"/>
      <c r="BN102" s="149">
        <v>2</v>
      </c>
      <c r="BO102" s="20"/>
      <c r="BQ102" s="19">
        <v>2</v>
      </c>
      <c r="BR102" s="149"/>
      <c r="BS102" s="149">
        <v>2</v>
      </c>
      <c r="BT102" s="20"/>
      <c r="BV102" s="19">
        <v>2</v>
      </c>
      <c r="BW102" s="149"/>
      <c r="BX102" s="149">
        <v>2</v>
      </c>
      <c r="BY102" s="20"/>
    </row>
    <row r="103" spans="59:77">
      <c r="BG103" s="19">
        <v>3</v>
      </c>
      <c r="BH103" s="149"/>
      <c r="BI103" s="149">
        <v>3</v>
      </c>
      <c r="BJ103" s="20"/>
      <c r="BL103" s="19">
        <v>3</v>
      </c>
      <c r="BM103" s="149"/>
      <c r="BN103" s="149">
        <v>3</v>
      </c>
      <c r="BO103" s="20"/>
      <c r="BQ103" s="19">
        <v>3</v>
      </c>
      <c r="BR103" s="149"/>
      <c r="BS103" s="149">
        <v>3</v>
      </c>
      <c r="BT103" s="20"/>
      <c r="BV103" s="19">
        <v>3</v>
      </c>
      <c r="BW103" s="149"/>
      <c r="BX103" s="149">
        <v>3</v>
      </c>
      <c r="BY103" s="20"/>
    </row>
    <row r="104" spans="59:77">
      <c r="BG104" s="19">
        <v>4</v>
      </c>
      <c r="BH104" s="149"/>
      <c r="BI104" s="149">
        <v>4</v>
      </c>
      <c r="BJ104" s="20"/>
      <c r="BL104" s="19">
        <v>4</v>
      </c>
      <c r="BM104" s="149"/>
      <c r="BN104" s="149">
        <v>4</v>
      </c>
      <c r="BO104" s="20"/>
      <c r="BQ104" s="19">
        <v>4</v>
      </c>
      <c r="BR104" s="149"/>
      <c r="BS104" s="149">
        <v>4</v>
      </c>
      <c r="BT104" s="20"/>
      <c r="BV104" s="19">
        <v>4</v>
      </c>
      <c r="BW104" s="149"/>
      <c r="BX104" s="149">
        <v>4</v>
      </c>
      <c r="BY104" s="20"/>
    </row>
    <row r="105" spans="59:77">
      <c r="BG105" s="19">
        <v>5</v>
      </c>
      <c r="BH105" s="149"/>
      <c r="BI105" s="149">
        <v>5</v>
      </c>
      <c r="BJ105" s="20"/>
      <c r="BL105" s="19">
        <v>5</v>
      </c>
      <c r="BM105" s="149"/>
      <c r="BN105" s="149">
        <v>5</v>
      </c>
      <c r="BO105" s="20"/>
      <c r="BQ105" s="19">
        <v>5</v>
      </c>
      <c r="BR105" s="149"/>
      <c r="BS105" s="149">
        <v>5</v>
      </c>
      <c r="BT105" s="20"/>
      <c r="BV105" s="19">
        <v>5</v>
      </c>
      <c r="BW105" s="149"/>
      <c r="BX105" s="149">
        <v>5</v>
      </c>
      <c r="BY105" s="20"/>
    </row>
    <row r="106" spans="59:77">
      <c r="BG106" s="19">
        <v>6</v>
      </c>
      <c r="BH106" s="149"/>
      <c r="BI106" s="149">
        <v>6</v>
      </c>
      <c r="BJ106" s="20"/>
      <c r="BL106" s="19">
        <v>6</v>
      </c>
      <c r="BM106" s="149"/>
      <c r="BN106" s="149">
        <v>6</v>
      </c>
      <c r="BO106" s="20"/>
      <c r="BQ106" s="19">
        <v>6</v>
      </c>
      <c r="BR106" s="149"/>
      <c r="BS106" s="149">
        <v>6</v>
      </c>
      <c r="BT106" s="20"/>
      <c r="BV106" s="19">
        <v>6</v>
      </c>
      <c r="BW106" s="149"/>
      <c r="BX106" s="149">
        <v>6</v>
      </c>
      <c r="BY106" s="20"/>
    </row>
    <row r="107" spans="59:77">
      <c r="BG107" s="19">
        <v>7</v>
      </c>
      <c r="BH107" s="149"/>
      <c r="BI107" s="149">
        <v>7</v>
      </c>
      <c r="BJ107" s="20"/>
      <c r="BL107" s="19">
        <v>7</v>
      </c>
      <c r="BM107" s="149"/>
      <c r="BN107" s="149">
        <v>7</v>
      </c>
      <c r="BO107" s="20"/>
      <c r="BQ107" s="19">
        <v>7</v>
      </c>
      <c r="BR107" s="149"/>
      <c r="BS107" s="149">
        <v>7</v>
      </c>
      <c r="BT107" s="20"/>
      <c r="BV107" s="19">
        <v>7</v>
      </c>
      <c r="BW107" s="149"/>
      <c r="BX107" s="149">
        <v>7</v>
      </c>
      <c r="BY107" s="20"/>
    </row>
    <row r="108" spans="59:77">
      <c r="BG108" s="19">
        <v>8</v>
      </c>
      <c r="BH108" s="149"/>
      <c r="BI108" s="149">
        <v>8</v>
      </c>
      <c r="BJ108" s="20"/>
      <c r="BL108" s="19">
        <v>8</v>
      </c>
      <c r="BM108" s="149"/>
      <c r="BN108" s="149">
        <v>8</v>
      </c>
      <c r="BO108" s="20"/>
      <c r="BQ108" s="19">
        <v>8</v>
      </c>
      <c r="BR108" s="149"/>
      <c r="BS108" s="149">
        <v>8</v>
      </c>
      <c r="BT108" s="20"/>
      <c r="BV108" s="19">
        <v>8</v>
      </c>
      <c r="BW108" s="149"/>
      <c r="BX108" s="149">
        <v>8</v>
      </c>
      <c r="BY108" s="20"/>
    </row>
    <row r="109" spans="59:77">
      <c r="BG109" s="19">
        <v>9</v>
      </c>
      <c r="BH109" s="149"/>
      <c r="BI109" s="149">
        <v>9</v>
      </c>
      <c r="BJ109" s="20"/>
      <c r="BL109" s="19">
        <v>9</v>
      </c>
      <c r="BM109" s="149"/>
      <c r="BN109" s="149">
        <v>9</v>
      </c>
      <c r="BO109" s="20"/>
      <c r="BQ109" s="19">
        <v>9</v>
      </c>
      <c r="BR109" s="149"/>
      <c r="BS109" s="149">
        <v>9</v>
      </c>
      <c r="BT109" s="20"/>
      <c r="BV109" s="19">
        <v>9</v>
      </c>
      <c r="BW109" s="149"/>
      <c r="BX109" s="149">
        <v>9</v>
      </c>
      <c r="BY109" s="20"/>
    </row>
    <row r="110" spans="59:77" ht="15.75" thickBot="1">
      <c r="BG110" s="31">
        <v>10</v>
      </c>
      <c r="BH110" s="150"/>
      <c r="BI110" s="150">
        <v>10</v>
      </c>
      <c r="BJ110" s="32"/>
      <c r="BL110" s="31">
        <v>10</v>
      </c>
      <c r="BM110" s="150"/>
      <c r="BN110" s="150">
        <v>10</v>
      </c>
      <c r="BO110" s="32"/>
      <c r="BQ110" s="31">
        <v>10</v>
      </c>
      <c r="BR110" s="150"/>
      <c r="BS110" s="150">
        <v>10</v>
      </c>
      <c r="BT110" s="32"/>
      <c r="BV110" s="31">
        <v>10</v>
      </c>
      <c r="BW110" s="150"/>
      <c r="BX110" s="150">
        <v>10</v>
      </c>
      <c r="BY110" s="32"/>
    </row>
    <row r="111" spans="59:77" ht="15.75" thickBot="1"/>
    <row r="112" spans="59:77" ht="15.75" thickBot="1">
      <c r="BG112" s="338" t="s">
        <v>116</v>
      </c>
      <c r="BH112" s="339"/>
      <c r="BI112" s="339"/>
      <c r="BJ112" s="340"/>
      <c r="BL112" s="338" t="s">
        <v>116</v>
      </c>
      <c r="BM112" s="339"/>
      <c r="BN112" s="339"/>
      <c r="BO112" s="340"/>
      <c r="BQ112" s="338" t="s">
        <v>116</v>
      </c>
      <c r="BR112" s="339"/>
      <c r="BS112" s="339"/>
      <c r="BT112" s="340"/>
      <c r="BV112" s="338" t="s">
        <v>116</v>
      </c>
      <c r="BW112" s="339"/>
      <c r="BX112" s="339"/>
      <c r="BY112" s="340"/>
    </row>
    <row r="113" spans="59:77">
      <c r="BG113" s="341" t="str">
        <f>AH13</f>
        <v>OLERON</v>
      </c>
      <c r="BH113" s="342"/>
      <c r="BI113" s="343" t="str">
        <f>AJ13</f>
        <v>AIX/VIENNE 1</v>
      </c>
      <c r="BJ113" s="344"/>
      <c r="BL113" s="341" t="str">
        <f>AL13</f>
        <v>DB2S</v>
      </c>
      <c r="BM113" s="342"/>
      <c r="BN113" s="343" t="str">
        <f>AN13</f>
        <v>BOULIAC</v>
      </c>
      <c r="BO113" s="344"/>
      <c r="BQ113" s="341" t="str">
        <f>AH17</f>
        <v>OLERON</v>
      </c>
      <c r="BR113" s="342"/>
      <c r="BS113" s="343" t="str">
        <f>AJ17</f>
        <v>BOULIAC</v>
      </c>
      <c r="BT113" s="344"/>
      <c r="BV113" s="341" t="str">
        <f>AL17</f>
        <v>DB2S</v>
      </c>
      <c r="BW113" s="342"/>
      <c r="BX113" s="343" t="str">
        <f>AN17</f>
        <v>AIX/VIENNE 1</v>
      </c>
      <c r="BY113" s="344"/>
    </row>
    <row r="114" spans="59:77">
      <c r="BG114" s="315" t="s">
        <v>117</v>
      </c>
      <c r="BH114" s="316"/>
      <c r="BI114" s="316"/>
      <c r="BJ114" s="317"/>
      <c r="BL114" s="315" t="s">
        <v>117</v>
      </c>
      <c r="BM114" s="316"/>
      <c r="BN114" s="316"/>
      <c r="BO114" s="317"/>
      <c r="BQ114" s="315" t="s">
        <v>117</v>
      </c>
      <c r="BR114" s="316"/>
      <c r="BS114" s="316"/>
      <c r="BT114" s="317"/>
      <c r="BV114" s="315" t="s">
        <v>117</v>
      </c>
      <c r="BW114" s="316"/>
      <c r="BX114" s="316"/>
      <c r="BY114" s="317"/>
    </row>
    <row r="115" spans="59:77">
      <c r="BG115" s="315" t="s">
        <v>118</v>
      </c>
      <c r="BH115" s="316"/>
      <c r="BI115" s="316" t="s">
        <v>118</v>
      </c>
      <c r="BJ115" s="317"/>
      <c r="BL115" s="315" t="s">
        <v>118</v>
      </c>
      <c r="BM115" s="316"/>
      <c r="BN115" s="316" t="s">
        <v>118</v>
      </c>
      <c r="BO115" s="317"/>
      <c r="BQ115" s="315" t="s">
        <v>118</v>
      </c>
      <c r="BR115" s="316"/>
      <c r="BS115" s="316" t="s">
        <v>118</v>
      </c>
      <c r="BT115" s="317"/>
      <c r="BV115" s="315" t="s">
        <v>118</v>
      </c>
      <c r="BW115" s="316"/>
      <c r="BX115" s="316" t="s">
        <v>118</v>
      </c>
      <c r="BY115" s="317"/>
    </row>
    <row r="116" spans="59:77">
      <c r="BG116" s="19" t="s">
        <v>119</v>
      </c>
      <c r="BH116" s="149" t="s">
        <v>120</v>
      </c>
      <c r="BI116" s="149" t="s">
        <v>119</v>
      </c>
      <c r="BJ116" s="20" t="s">
        <v>120</v>
      </c>
      <c r="BL116" s="19" t="s">
        <v>119</v>
      </c>
      <c r="BM116" s="149" t="s">
        <v>120</v>
      </c>
      <c r="BN116" s="149" t="s">
        <v>119</v>
      </c>
      <c r="BO116" s="20" t="s">
        <v>120</v>
      </c>
      <c r="BQ116" s="19" t="s">
        <v>119</v>
      </c>
      <c r="BR116" s="149" t="s">
        <v>120</v>
      </c>
      <c r="BS116" s="149" t="s">
        <v>119</v>
      </c>
      <c r="BT116" s="20" t="s">
        <v>120</v>
      </c>
      <c r="BV116" s="19" t="s">
        <v>119</v>
      </c>
      <c r="BW116" s="149" t="s">
        <v>120</v>
      </c>
      <c r="BX116" s="149" t="s">
        <v>119</v>
      </c>
      <c r="BY116" s="20" t="s">
        <v>120</v>
      </c>
    </row>
    <row r="117" spans="59:77">
      <c r="BG117" s="19">
        <v>1</v>
      </c>
      <c r="BH117" s="149"/>
      <c r="BI117" s="149">
        <v>1</v>
      </c>
      <c r="BJ117" s="20"/>
      <c r="BL117" s="19">
        <v>1</v>
      </c>
      <c r="BM117" s="149"/>
      <c r="BN117" s="149">
        <v>1</v>
      </c>
      <c r="BO117" s="20"/>
      <c r="BQ117" s="19">
        <v>1</v>
      </c>
      <c r="BR117" s="149"/>
      <c r="BS117" s="149">
        <v>1</v>
      </c>
      <c r="BT117" s="20"/>
      <c r="BV117" s="19">
        <v>1</v>
      </c>
      <c r="BW117" s="149"/>
      <c r="BX117" s="149">
        <v>1</v>
      </c>
      <c r="BY117" s="20"/>
    </row>
    <row r="118" spans="59:77">
      <c r="BG118" s="19">
        <v>2</v>
      </c>
      <c r="BH118" s="149"/>
      <c r="BI118" s="149">
        <v>2</v>
      </c>
      <c r="BJ118" s="20"/>
      <c r="BL118" s="19">
        <v>2</v>
      </c>
      <c r="BM118" s="149"/>
      <c r="BN118" s="149">
        <v>2</v>
      </c>
      <c r="BO118" s="20"/>
      <c r="BQ118" s="19">
        <v>2</v>
      </c>
      <c r="BR118" s="149"/>
      <c r="BS118" s="149">
        <v>2</v>
      </c>
      <c r="BT118" s="20"/>
      <c r="BV118" s="19">
        <v>2</v>
      </c>
      <c r="BW118" s="149"/>
      <c r="BX118" s="149">
        <v>2</v>
      </c>
      <c r="BY118" s="20"/>
    </row>
    <row r="119" spans="59:77">
      <c r="BG119" s="19">
        <v>3</v>
      </c>
      <c r="BH119" s="149"/>
      <c r="BI119" s="149">
        <v>3</v>
      </c>
      <c r="BJ119" s="20"/>
      <c r="BL119" s="19">
        <v>3</v>
      </c>
      <c r="BM119" s="149"/>
      <c r="BN119" s="149">
        <v>3</v>
      </c>
      <c r="BO119" s="20"/>
      <c r="BQ119" s="19">
        <v>3</v>
      </c>
      <c r="BR119" s="149"/>
      <c r="BS119" s="149">
        <v>3</v>
      </c>
      <c r="BT119" s="20"/>
      <c r="BV119" s="19">
        <v>3</v>
      </c>
      <c r="BW119" s="149"/>
      <c r="BX119" s="149">
        <v>3</v>
      </c>
      <c r="BY119" s="20"/>
    </row>
    <row r="120" spans="59:77">
      <c r="BG120" s="19">
        <v>4</v>
      </c>
      <c r="BH120" s="149"/>
      <c r="BI120" s="149">
        <v>4</v>
      </c>
      <c r="BJ120" s="20"/>
      <c r="BL120" s="19">
        <v>4</v>
      </c>
      <c r="BM120" s="149"/>
      <c r="BN120" s="149">
        <v>4</v>
      </c>
      <c r="BO120" s="20"/>
      <c r="BQ120" s="19">
        <v>4</v>
      </c>
      <c r="BR120" s="149"/>
      <c r="BS120" s="149">
        <v>4</v>
      </c>
      <c r="BT120" s="20"/>
      <c r="BV120" s="19">
        <v>4</v>
      </c>
      <c r="BW120" s="149"/>
      <c r="BX120" s="149">
        <v>4</v>
      </c>
      <c r="BY120" s="20"/>
    </row>
    <row r="121" spans="59:77">
      <c r="BG121" s="19">
        <v>5</v>
      </c>
      <c r="BH121" s="149"/>
      <c r="BI121" s="149">
        <v>5</v>
      </c>
      <c r="BJ121" s="20"/>
      <c r="BL121" s="19">
        <v>5</v>
      </c>
      <c r="BM121" s="149"/>
      <c r="BN121" s="149">
        <v>5</v>
      </c>
      <c r="BO121" s="20"/>
      <c r="BQ121" s="19">
        <v>5</v>
      </c>
      <c r="BR121" s="149"/>
      <c r="BS121" s="149">
        <v>5</v>
      </c>
      <c r="BT121" s="20"/>
      <c r="BV121" s="19">
        <v>5</v>
      </c>
      <c r="BW121" s="149"/>
      <c r="BX121" s="149">
        <v>5</v>
      </c>
      <c r="BY121" s="20"/>
    </row>
    <row r="122" spans="59:77">
      <c r="BG122" s="19">
        <v>6</v>
      </c>
      <c r="BH122" s="149"/>
      <c r="BI122" s="149">
        <v>6</v>
      </c>
      <c r="BJ122" s="20"/>
      <c r="BL122" s="19">
        <v>6</v>
      </c>
      <c r="BM122" s="149"/>
      <c r="BN122" s="149">
        <v>6</v>
      </c>
      <c r="BO122" s="20"/>
      <c r="BQ122" s="19">
        <v>6</v>
      </c>
      <c r="BR122" s="149"/>
      <c r="BS122" s="149">
        <v>6</v>
      </c>
      <c r="BT122" s="20"/>
      <c r="BV122" s="19">
        <v>6</v>
      </c>
      <c r="BW122" s="149"/>
      <c r="BX122" s="149">
        <v>6</v>
      </c>
      <c r="BY122" s="20"/>
    </row>
    <row r="123" spans="59:77">
      <c r="BG123" s="19">
        <v>7</v>
      </c>
      <c r="BH123" s="149"/>
      <c r="BI123" s="149">
        <v>7</v>
      </c>
      <c r="BJ123" s="20"/>
      <c r="BL123" s="19">
        <v>7</v>
      </c>
      <c r="BM123" s="149"/>
      <c r="BN123" s="149">
        <v>7</v>
      </c>
      <c r="BO123" s="20"/>
      <c r="BQ123" s="19">
        <v>7</v>
      </c>
      <c r="BR123" s="149"/>
      <c r="BS123" s="149">
        <v>7</v>
      </c>
      <c r="BT123" s="20"/>
      <c r="BV123" s="19">
        <v>7</v>
      </c>
      <c r="BW123" s="149"/>
      <c r="BX123" s="149">
        <v>7</v>
      </c>
      <c r="BY123" s="20"/>
    </row>
    <row r="124" spans="59:77">
      <c r="BG124" s="19">
        <v>8</v>
      </c>
      <c r="BH124" s="149"/>
      <c r="BI124" s="149">
        <v>8</v>
      </c>
      <c r="BJ124" s="20"/>
      <c r="BL124" s="19">
        <v>8</v>
      </c>
      <c r="BM124" s="149"/>
      <c r="BN124" s="149">
        <v>8</v>
      </c>
      <c r="BO124" s="20"/>
      <c r="BQ124" s="19">
        <v>8</v>
      </c>
      <c r="BR124" s="149"/>
      <c r="BS124" s="149">
        <v>8</v>
      </c>
      <c r="BT124" s="20"/>
      <c r="BV124" s="19">
        <v>8</v>
      </c>
      <c r="BW124" s="149"/>
      <c r="BX124" s="149">
        <v>8</v>
      </c>
      <c r="BY124" s="20"/>
    </row>
    <row r="125" spans="59:77">
      <c r="BG125" s="19">
        <v>9</v>
      </c>
      <c r="BH125" s="149"/>
      <c r="BI125" s="149">
        <v>9</v>
      </c>
      <c r="BJ125" s="20"/>
      <c r="BL125" s="19">
        <v>9</v>
      </c>
      <c r="BM125" s="149"/>
      <c r="BN125" s="149">
        <v>9</v>
      </c>
      <c r="BO125" s="20"/>
      <c r="BQ125" s="19">
        <v>9</v>
      </c>
      <c r="BR125" s="149"/>
      <c r="BS125" s="149">
        <v>9</v>
      </c>
      <c r="BT125" s="20"/>
      <c r="BV125" s="19">
        <v>9</v>
      </c>
      <c r="BW125" s="149"/>
      <c r="BX125" s="149">
        <v>9</v>
      </c>
      <c r="BY125" s="20"/>
    </row>
    <row r="126" spans="59:77" ht="15.75" thickBot="1">
      <c r="BG126" s="31">
        <v>10</v>
      </c>
      <c r="BH126" s="150"/>
      <c r="BI126" s="150">
        <v>10</v>
      </c>
      <c r="BJ126" s="32"/>
      <c r="BL126" s="31">
        <v>10</v>
      </c>
      <c r="BM126" s="150"/>
      <c r="BN126" s="150">
        <v>10</v>
      </c>
      <c r="BO126" s="32"/>
      <c r="BQ126" s="31">
        <v>10</v>
      </c>
      <c r="BR126" s="150"/>
      <c r="BS126" s="150">
        <v>10</v>
      </c>
      <c r="BT126" s="32"/>
      <c r="BV126" s="31">
        <v>10</v>
      </c>
      <c r="BW126" s="150"/>
      <c r="BX126" s="150">
        <v>10</v>
      </c>
      <c r="BY126" s="32"/>
    </row>
    <row r="128" spans="59:77" ht="15.75" thickBot="1"/>
    <row r="129" spans="59:77" ht="15.75" thickBot="1">
      <c r="BG129" s="345" t="s">
        <v>121</v>
      </c>
      <c r="BH129" s="346"/>
      <c r="BI129" s="346"/>
      <c r="BJ129" s="347"/>
      <c r="BL129" s="348" t="s">
        <v>122</v>
      </c>
      <c r="BM129" s="349"/>
      <c r="BN129" s="349"/>
      <c r="BO129" s="350"/>
      <c r="BQ129" s="351" t="s">
        <v>123</v>
      </c>
      <c r="BR129" s="352"/>
      <c r="BS129" s="352"/>
      <c r="BT129" s="353"/>
      <c r="BV129" s="351" t="s">
        <v>124</v>
      </c>
      <c r="BW129" s="352"/>
      <c r="BX129" s="352"/>
      <c r="BY129" s="353"/>
    </row>
    <row r="130" spans="59:77">
      <c r="BG130" s="354"/>
      <c r="BH130" s="355"/>
      <c r="BI130" s="356"/>
      <c r="BJ130" s="357"/>
      <c r="BL130" s="358"/>
      <c r="BM130" s="359"/>
      <c r="BN130" s="360"/>
      <c r="BO130" s="361"/>
      <c r="BQ130" s="362"/>
      <c r="BR130" s="363"/>
      <c r="BS130" s="364"/>
      <c r="BT130" s="365"/>
      <c r="BV130" s="362"/>
      <c r="BW130" s="363"/>
      <c r="BX130" s="364"/>
      <c r="BY130" s="365"/>
    </row>
    <row r="131" spans="59:77">
      <c r="BG131" s="331" t="s">
        <v>117</v>
      </c>
      <c r="BH131" s="332"/>
      <c r="BI131" s="332"/>
      <c r="BJ131" s="333"/>
      <c r="BL131" s="331" t="s">
        <v>117</v>
      </c>
      <c r="BM131" s="332"/>
      <c r="BN131" s="332"/>
      <c r="BO131" s="333"/>
      <c r="BQ131" s="331" t="s">
        <v>117</v>
      </c>
      <c r="BR131" s="332"/>
      <c r="BS131" s="332"/>
      <c r="BT131" s="333"/>
      <c r="BV131" s="331" t="s">
        <v>117</v>
      </c>
      <c r="BW131" s="332"/>
      <c r="BX131" s="332"/>
      <c r="BY131" s="333"/>
    </row>
    <row r="132" spans="59:77">
      <c r="BG132" s="315" t="s">
        <v>118</v>
      </c>
      <c r="BH132" s="316"/>
      <c r="BI132" s="316" t="s">
        <v>118</v>
      </c>
      <c r="BJ132" s="317"/>
      <c r="BL132" s="315" t="s">
        <v>118</v>
      </c>
      <c r="BM132" s="316"/>
      <c r="BN132" s="316" t="s">
        <v>118</v>
      </c>
      <c r="BO132" s="317"/>
      <c r="BQ132" s="315" t="s">
        <v>118</v>
      </c>
      <c r="BR132" s="316"/>
      <c r="BS132" s="316" t="s">
        <v>118</v>
      </c>
      <c r="BT132" s="317"/>
      <c r="BV132" s="315" t="s">
        <v>118</v>
      </c>
      <c r="BW132" s="316"/>
      <c r="BX132" s="316" t="s">
        <v>118</v>
      </c>
      <c r="BY132" s="317"/>
    </row>
    <row r="133" spans="59:77">
      <c r="BG133" s="19" t="s">
        <v>119</v>
      </c>
      <c r="BH133" s="149" t="s">
        <v>120</v>
      </c>
      <c r="BI133" s="149" t="s">
        <v>119</v>
      </c>
      <c r="BJ133" s="20" t="s">
        <v>120</v>
      </c>
      <c r="BL133" s="19" t="s">
        <v>119</v>
      </c>
      <c r="BM133" s="149" t="s">
        <v>120</v>
      </c>
      <c r="BN133" s="149" t="s">
        <v>119</v>
      </c>
      <c r="BO133" s="20" t="s">
        <v>120</v>
      </c>
      <c r="BQ133" s="19" t="s">
        <v>119</v>
      </c>
      <c r="BR133" s="149" t="s">
        <v>120</v>
      </c>
      <c r="BS133" s="149" t="s">
        <v>119</v>
      </c>
      <c r="BT133" s="20" t="s">
        <v>120</v>
      </c>
      <c r="BV133" s="19" t="s">
        <v>119</v>
      </c>
      <c r="BW133" s="149" t="s">
        <v>120</v>
      </c>
      <c r="BX133" s="149" t="s">
        <v>119</v>
      </c>
      <c r="BY133" s="20" t="s">
        <v>120</v>
      </c>
    </row>
    <row r="134" spans="59:77">
      <c r="BG134" s="19">
        <v>1</v>
      </c>
      <c r="BH134" s="149"/>
      <c r="BI134" s="149">
        <v>1</v>
      </c>
      <c r="BJ134" s="20"/>
      <c r="BL134" s="19">
        <v>1</v>
      </c>
      <c r="BM134" s="149"/>
      <c r="BN134" s="149">
        <v>1</v>
      </c>
      <c r="BO134" s="20"/>
      <c r="BQ134" s="19">
        <v>1</v>
      </c>
      <c r="BR134" s="149"/>
      <c r="BS134" s="149">
        <v>1</v>
      </c>
      <c r="BT134" s="20"/>
      <c r="BV134" s="19">
        <v>1</v>
      </c>
      <c r="BW134" s="149"/>
      <c r="BX134" s="149">
        <v>1</v>
      </c>
      <c r="BY134" s="20"/>
    </row>
    <row r="135" spans="59:77">
      <c r="BG135" s="19">
        <v>2</v>
      </c>
      <c r="BH135" s="149"/>
      <c r="BI135" s="149">
        <v>2</v>
      </c>
      <c r="BJ135" s="20"/>
      <c r="BL135" s="19">
        <v>2</v>
      </c>
      <c r="BM135" s="149"/>
      <c r="BN135" s="149">
        <v>2</v>
      </c>
      <c r="BO135" s="20"/>
      <c r="BQ135" s="19">
        <v>2</v>
      </c>
      <c r="BR135" s="149"/>
      <c r="BS135" s="149">
        <v>2</v>
      </c>
      <c r="BT135" s="20"/>
      <c r="BV135" s="19">
        <v>2</v>
      </c>
      <c r="BW135" s="149"/>
      <c r="BX135" s="149">
        <v>2</v>
      </c>
      <c r="BY135" s="20"/>
    </row>
    <row r="136" spans="59:77">
      <c r="BG136" s="19">
        <v>3</v>
      </c>
      <c r="BH136" s="149"/>
      <c r="BI136" s="149">
        <v>3</v>
      </c>
      <c r="BJ136" s="20"/>
      <c r="BL136" s="19">
        <v>3</v>
      </c>
      <c r="BM136" s="149"/>
      <c r="BN136" s="149">
        <v>3</v>
      </c>
      <c r="BO136" s="20"/>
      <c r="BQ136" s="19">
        <v>3</v>
      </c>
      <c r="BR136" s="149"/>
      <c r="BS136" s="149">
        <v>3</v>
      </c>
      <c r="BT136" s="20"/>
      <c r="BV136" s="19">
        <v>3</v>
      </c>
      <c r="BW136" s="149"/>
      <c r="BX136" s="149">
        <v>3</v>
      </c>
      <c r="BY136" s="20"/>
    </row>
    <row r="137" spans="59:77">
      <c r="BG137" s="19">
        <v>4</v>
      </c>
      <c r="BH137" s="149"/>
      <c r="BI137" s="149">
        <v>4</v>
      </c>
      <c r="BJ137" s="20"/>
      <c r="BL137" s="19">
        <v>4</v>
      </c>
      <c r="BM137" s="149"/>
      <c r="BN137" s="149">
        <v>4</v>
      </c>
      <c r="BO137" s="20"/>
      <c r="BQ137" s="19">
        <v>4</v>
      </c>
      <c r="BR137" s="149"/>
      <c r="BS137" s="149">
        <v>4</v>
      </c>
      <c r="BT137" s="20"/>
      <c r="BV137" s="19">
        <v>4</v>
      </c>
      <c r="BW137" s="149"/>
      <c r="BX137" s="149">
        <v>4</v>
      </c>
      <c r="BY137" s="20"/>
    </row>
    <row r="138" spans="59:77">
      <c r="BG138" s="19">
        <v>5</v>
      </c>
      <c r="BH138" s="149"/>
      <c r="BI138" s="149">
        <v>5</v>
      </c>
      <c r="BJ138" s="20"/>
      <c r="BL138" s="19">
        <v>5</v>
      </c>
      <c r="BM138" s="149"/>
      <c r="BN138" s="149">
        <v>5</v>
      </c>
      <c r="BO138" s="20"/>
      <c r="BQ138" s="19">
        <v>5</v>
      </c>
      <c r="BR138" s="149"/>
      <c r="BS138" s="149">
        <v>5</v>
      </c>
      <c r="BT138" s="20"/>
      <c r="BV138" s="19">
        <v>5</v>
      </c>
      <c r="BW138" s="149"/>
      <c r="BX138" s="149">
        <v>5</v>
      </c>
      <c r="BY138" s="20"/>
    </row>
    <row r="139" spans="59:77">
      <c r="BG139" s="19">
        <v>6</v>
      </c>
      <c r="BH139" s="149"/>
      <c r="BI139" s="149">
        <v>6</v>
      </c>
      <c r="BJ139" s="20"/>
      <c r="BL139" s="19">
        <v>6</v>
      </c>
      <c r="BM139" s="149"/>
      <c r="BN139" s="149">
        <v>6</v>
      </c>
      <c r="BO139" s="20"/>
      <c r="BQ139" s="19">
        <v>6</v>
      </c>
      <c r="BR139" s="149"/>
      <c r="BS139" s="149">
        <v>6</v>
      </c>
      <c r="BT139" s="20"/>
      <c r="BV139" s="19">
        <v>6</v>
      </c>
      <c r="BW139" s="149"/>
      <c r="BX139" s="149">
        <v>6</v>
      </c>
      <c r="BY139" s="20"/>
    </row>
    <row r="140" spans="59:77">
      <c r="BG140" s="19">
        <v>7</v>
      </c>
      <c r="BH140" s="149"/>
      <c r="BI140" s="149">
        <v>7</v>
      </c>
      <c r="BJ140" s="20"/>
      <c r="BL140" s="19">
        <v>7</v>
      </c>
      <c r="BM140" s="149"/>
      <c r="BN140" s="149">
        <v>7</v>
      </c>
      <c r="BO140" s="20"/>
      <c r="BQ140" s="19">
        <v>7</v>
      </c>
      <c r="BR140" s="149"/>
      <c r="BS140" s="149">
        <v>7</v>
      </c>
      <c r="BT140" s="20"/>
      <c r="BV140" s="19">
        <v>7</v>
      </c>
      <c r="BW140" s="149"/>
      <c r="BX140" s="149">
        <v>7</v>
      </c>
      <c r="BY140" s="20"/>
    </row>
    <row r="141" spans="59:77">
      <c r="BG141" s="19">
        <v>8</v>
      </c>
      <c r="BH141" s="149"/>
      <c r="BI141" s="149">
        <v>8</v>
      </c>
      <c r="BJ141" s="20"/>
      <c r="BL141" s="19">
        <v>8</v>
      </c>
      <c r="BM141" s="149"/>
      <c r="BN141" s="149">
        <v>8</v>
      </c>
      <c r="BO141" s="20"/>
      <c r="BQ141" s="19">
        <v>8</v>
      </c>
      <c r="BR141" s="149"/>
      <c r="BS141" s="149">
        <v>8</v>
      </c>
      <c r="BT141" s="20"/>
      <c r="BV141" s="19">
        <v>8</v>
      </c>
      <c r="BW141" s="149"/>
      <c r="BX141" s="149">
        <v>8</v>
      </c>
      <c r="BY141" s="20"/>
    </row>
    <row r="142" spans="59:77">
      <c r="BG142" s="19">
        <v>9</v>
      </c>
      <c r="BH142" s="149"/>
      <c r="BI142" s="149">
        <v>9</v>
      </c>
      <c r="BJ142" s="20"/>
      <c r="BL142" s="19">
        <v>9</v>
      </c>
      <c r="BM142" s="149"/>
      <c r="BN142" s="149">
        <v>9</v>
      </c>
      <c r="BO142" s="20"/>
      <c r="BQ142" s="19">
        <v>9</v>
      </c>
      <c r="BR142" s="149"/>
      <c r="BS142" s="149">
        <v>9</v>
      </c>
      <c r="BT142" s="20"/>
      <c r="BV142" s="19">
        <v>9</v>
      </c>
      <c r="BW142" s="149"/>
      <c r="BX142" s="149">
        <v>9</v>
      </c>
      <c r="BY142" s="20"/>
    </row>
    <row r="143" spans="59:77" ht="15.75" thickBot="1">
      <c r="BG143" s="31">
        <v>10</v>
      </c>
      <c r="BH143" s="150"/>
      <c r="BI143" s="150">
        <v>10</v>
      </c>
      <c r="BJ143" s="32"/>
      <c r="BL143" s="31">
        <v>10</v>
      </c>
      <c r="BM143" s="150"/>
      <c r="BN143" s="150">
        <v>10</v>
      </c>
      <c r="BO143" s="32"/>
      <c r="BQ143" s="31">
        <v>10</v>
      </c>
      <c r="BR143" s="150"/>
      <c r="BS143" s="150">
        <v>10</v>
      </c>
      <c r="BT143" s="32"/>
      <c r="BV143" s="31">
        <v>10</v>
      </c>
      <c r="BW143" s="150"/>
      <c r="BX143" s="150">
        <v>10</v>
      </c>
      <c r="BY143" s="32"/>
    </row>
    <row r="144" spans="59:77" ht="15.75" thickBot="1"/>
    <row r="145" spans="59:77" ht="15.75" thickBot="1">
      <c r="BG145" s="345" t="s">
        <v>125</v>
      </c>
      <c r="BH145" s="346"/>
      <c r="BI145" s="346"/>
      <c r="BJ145" s="347"/>
      <c r="BL145" s="348" t="s">
        <v>126</v>
      </c>
      <c r="BM145" s="349"/>
      <c r="BN145" s="349"/>
      <c r="BO145" s="350"/>
      <c r="BQ145" s="351" t="s">
        <v>127</v>
      </c>
      <c r="BR145" s="352"/>
      <c r="BS145" s="352"/>
      <c r="BT145" s="353"/>
      <c r="BV145" s="351" t="s">
        <v>128</v>
      </c>
      <c r="BW145" s="352"/>
      <c r="BX145" s="352"/>
      <c r="BY145" s="353"/>
    </row>
    <row r="146" spans="59:77">
      <c r="BG146" s="354"/>
      <c r="BH146" s="355"/>
      <c r="BI146" s="356"/>
      <c r="BJ146" s="357"/>
      <c r="BL146" s="358"/>
      <c r="BM146" s="359"/>
      <c r="BN146" s="360"/>
      <c r="BO146" s="361"/>
      <c r="BQ146" s="362"/>
      <c r="BR146" s="363"/>
      <c r="BS146" s="364"/>
      <c r="BT146" s="365"/>
      <c r="BV146" s="362"/>
      <c r="BW146" s="363"/>
      <c r="BX146" s="364"/>
      <c r="BY146" s="365"/>
    </row>
    <row r="147" spans="59:77">
      <c r="BG147" s="331" t="s">
        <v>117</v>
      </c>
      <c r="BH147" s="332"/>
      <c r="BI147" s="332"/>
      <c r="BJ147" s="333"/>
      <c r="BL147" s="331" t="s">
        <v>117</v>
      </c>
      <c r="BM147" s="332"/>
      <c r="BN147" s="332"/>
      <c r="BO147" s="333"/>
      <c r="BQ147" s="331" t="s">
        <v>117</v>
      </c>
      <c r="BR147" s="332"/>
      <c r="BS147" s="332"/>
      <c r="BT147" s="333"/>
      <c r="BV147" s="331" t="s">
        <v>117</v>
      </c>
      <c r="BW147" s="332"/>
      <c r="BX147" s="332"/>
      <c r="BY147" s="333"/>
    </row>
    <row r="148" spans="59:77">
      <c r="BG148" s="315" t="s">
        <v>118</v>
      </c>
      <c r="BH148" s="316"/>
      <c r="BI148" s="316" t="s">
        <v>118</v>
      </c>
      <c r="BJ148" s="317"/>
      <c r="BL148" s="315" t="s">
        <v>118</v>
      </c>
      <c r="BM148" s="316"/>
      <c r="BN148" s="316" t="s">
        <v>118</v>
      </c>
      <c r="BO148" s="317"/>
      <c r="BQ148" s="315" t="s">
        <v>118</v>
      </c>
      <c r="BR148" s="316"/>
      <c r="BS148" s="316" t="s">
        <v>118</v>
      </c>
      <c r="BT148" s="317"/>
      <c r="BV148" s="315" t="s">
        <v>118</v>
      </c>
      <c r="BW148" s="316"/>
      <c r="BX148" s="316" t="s">
        <v>118</v>
      </c>
      <c r="BY148" s="317"/>
    </row>
    <row r="149" spans="59:77">
      <c r="BG149" s="19" t="s">
        <v>119</v>
      </c>
      <c r="BH149" s="149" t="s">
        <v>120</v>
      </c>
      <c r="BI149" s="149" t="s">
        <v>119</v>
      </c>
      <c r="BJ149" s="20" t="s">
        <v>120</v>
      </c>
      <c r="BL149" s="19" t="s">
        <v>119</v>
      </c>
      <c r="BM149" s="149" t="s">
        <v>120</v>
      </c>
      <c r="BN149" s="149" t="s">
        <v>119</v>
      </c>
      <c r="BO149" s="20" t="s">
        <v>120</v>
      </c>
      <c r="BQ149" s="19" t="s">
        <v>119</v>
      </c>
      <c r="BR149" s="149" t="s">
        <v>120</v>
      </c>
      <c r="BS149" s="149" t="s">
        <v>119</v>
      </c>
      <c r="BT149" s="20" t="s">
        <v>120</v>
      </c>
      <c r="BV149" s="19" t="s">
        <v>119</v>
      </c>
      <c r="BW149" s="149" t="s">
        <v>120</v>
      </c>
      <c r="BX149" s="149" t="s">
        <v>119</v>
      </c>
      <c r="BY149" s="20" t="s">
        <v>120</v>
      </c>
    </row>
    <row r="150" spans="59:77">
      <c r="BG150" s="19">
        <v>1</v>
      </c>
      <c r="BH150" s="149"/>
      <c r="BI150" s="149">
        <v>1</v>
      </c>
      <c r="BJ150" s="20"/>
      <c r="BL150" s="19">
        <v>1</v>
      </c>
      <c r="BM150" s="149"/>
      <c r="BN150" s="149">
        <v>1</v>
      </c>
      <c r="BO150" s="20"/>
      <c r="BQ150" s="19">
        <v>1</v>
      </c>
      <c r="BR150" s="149"/>
      <c r="BS150" s="149">
        <v>1</v>
      </c>
      <c r="BT150" s="20"/>
      <c r="BV150" s="19">
        <v>1</v>
      </c>
      <c r="BW150" s="149"/>
      <c r="BX150" s="149">
        <v>1</v>
      </c>
      <c r="BY150" s="20"/>
    </row>
    <row r="151" spans="59:77">
      <c r="BG151" s="19">
        <v>2</v>
      </c>
      <c r="BH151" s="149"/>
      <c r="BI151" s="149">
        <v>2</v>
      </c>
      <c r="BJ151" s="20"/>
      <c r="BL151" s="19">
        <v>2</v>
      </c>
      <c r="BM151" s="149"/>
      <c r="BN151" s="149">
        <v>2</v>
      </c>
      <c r="BO151" s="20"/>
      <c r="BQ151" s="19">
        <v>2</v>
      </c>
      <c r="BR151" s="149"/>
      <c r="BS151" s="149">
        <v>2</v>
      </c>
      <c r="BT151" s="20"/>
      <c r="BV151" s="19">
        <v>2</v>
      </c>
      <c r="BW151" s="149"/>
      <c r="BX151" s="149">
        <v>2</v>
      </c>
      <c r="BY151" s="20"/>
    </row>
    <row r="152" spans="59:77">
      <c r="BG152" s="19">
        <v>3</v>
      </c>
      <c r="BH152" s="149"/>
      <c r="BI152" s="149">
        <v>3</v>
      </c>
      <c r="BJ152" s="20"/>
      <c r="BL152" s="19">
        <v>3</v>
      </c>
      <c r="BM152" s="149"/>
      <c r="BN152" s="149">
        <v>3</v>
      </c>
      <c r="BO152" s="20"/>
      <c r="BQ152" s="19">
        <v>3</v>
      </c>
      <c r="BR152" s="149"/>
      <c r="BS152" s="149">
        <v>3</v>
      </c>
      <c r="BT152" s="20"/>
      <c r="BV152" s="19">
        <v>3</v>
      </c>
      <c r="BW152" s="149"/>
      <c r="BX152" s="149">
        <v>3</v>
      </c>
      <c r="BY152" s="20"/>
    </row>
    <row r="153" spans="59:77">
      <c r="BG153" s="19">
        <v>4</v>
      </c>
      <c r="BH153" s="149"/>
      <c r="BI153" s="149">
        <v>4</v>
      </c>
      <c r="BJ153" s="20"/>
      <c r="BL153" s="19">
        <v>4</v>
      </c>
      <c r="BM153" s="149"/>
      <c r="BN153" s="149">
        <v>4</v>
      </c>
      <c r="BO153" s="20"/>
      <c r="BQ153" s="19">
        <v>4</v>
      </c>
      <c r="BR153" s="149"/>
      <c r="BS153" s="149">
        <v>4</v>
      </c>
      <c r="BT153" s="20"/>
      <c r="BV153" s="19">
        <v>4</v>
      </c>
      <c r="BW153" s="149"/>
      <c r="BX153" s="149">
        <v>4</v>
      </c>
      <c r="BY153" s="20"/>
    </row>
    <row r="154" spans="59:77">
      <c r="BG154" s="19">
        <v>5</v>
      </c>
      <c r="BH154" s="149"/>
      <c r="BI154" s="149">
        <v>5</v>
      </c>
      <c r="BJ154" s="20"/>
      <c r="BL154" s="19">
        <v>5</v>
      </c>
      <c r="BM154" s="149"/>
      <c r="BN154" s="149">
        <v>5</v>
      </c>
      <c r="BO154" s="20"/>
      <c r="BQ154" s="19">
        <v>5</v>
      </c>
      <c r="BR154" s="149"/>
      <c r="BS154" s="149">
        <v>5</v>
      </c>
      <c r="BT154" s="20"/>
      <c r="BV154" s="19">
        <v>5</v>
      </c>
      <c r="BW154" s="149"/>
      <c r="BX154" s="149">
        <v>5</v>
      </c>
      <c r="BY154" s="20"/>
    </row>
    <row r="155" spans="59:77">
      <c r="BG155" s="19">
        <v>6</v>
      </c>
      <c r="BH155" s="149"/>
      <c r="BI155" s="149">
        <v>6</v>
      </c>
      <c r="BJ155" s="20"/>
      <c r="BL155" s="19">
        <v>6</v>
      </c>
      <c r="BM155" s="149"/>
      <c r="BN155" s="149">
        <v>6</v>
      </c>
      <c r="BO155" s="20"/>
      <c r="BQ155" s="19">
        <v>6</v>
      </c>
      <c r="BR155" s="149"/>
      <c r="BS155" s="149">
        <v>6</v>
      </c>
      <c r="BT155" s="20"/>
      <c r="BV155" s="19">
        <v>6</v>
      </c>
      <c r="BW155" s="149"/>
      <c r="BX155" s="149">
        <v>6</v>
      </c>
      <c r="BY155" s="20"/>
    </row>
    <row r="156" spans="59:77">
      <c r="BG156" s="19">
        <v>7</v>
      </c>
      <c r="BH156" s="149"/>
      <c r="BI156" s="149">
        <v>7</v>
      </c>
      <c r="BJ156" s="20"/>
      <c r="BL156" s="19">
        <v>7</v>
      </c>
      <c r="BM156" s="149"/>
      <c r="BN156" s="149">
        <v>7</v>
      </c>
      <c r="BO156" s="20"/>
      <c r="BQ156" s="19">
        <v>7</v>
      </c>
      <c r="BR156" s="149"/>
      <c r="BS156" s="149">
        <v>7</v>
      </c>
      <c r="BT156" s="20"/>
      <c r="BV156" s="19">
        <v>7</v>
      </c>
      <c r="BW156" s="149"/>
      <c r="BX156" s="149">
        <v>7</v>
      </c>
      <c r="BY156" s="20"/>
    </row>
    <row r="157" spans="59:77">
      <c r="BG157" s="19">
        <v>8</v>
      </c>
      <c r="BH157" s="149"/>
      <c r="BI157" s="149">
        <v>8</v>
      </c>
      <c r="BJ157" s="20"/>
      <c r="BL157" s="19">
        <v>8</v>
      </c>
      <c r="BM157" s="149"/>
      <c r="BN157" s="149">
        <v>8</v>
      </c>
      <c r="BO157" s="20"/>
      <c r="BQ157" s="19">
        <v>8</v>
      </c>
      <c r="BR157" s="149"/>
      <c r="BS157" s="149">
        <v>8</v>
      </c>
      <c r="BT157" s="20"/>
      <c r="BV157" s="19">
        <v>8</v>
      </c>
      <c r="BW157" s="149"/>
      <c r="BX157" s="149">
        <v>8</v>
      </c>
      <c r="BY157" s="20"/>
    </row>
    <row r="158" spans="59:77">
      <c r="BG158" s="19">
        <v>9</v>
      </c>
      <c r="BH158" s="149"/>
      <c r="BI158" s="149">
        <v>9</v>
      </c>
      <c r="BJ158" s="20"/>
      <c r="BL158" s="19">
        <v>9</v>
      </c>
      <c r="BM158" s="149"/>
      <c r="BN158" s="149">
        <v>9</v>
      </c>
      <c r="BO158" s="20"/>
      <c r="BQ158" s="19">
        <v>9</v>
      </c>
      <c r="BR158" s="149"/>
      <c r="BS158" s="149">
        <v>9</v>
      </c>
      <c r="BT158" s="20"/>
      <c r="BV158" s="19">
        <v>9</v>
      </c>
      <c r="BW158" s="149"/>
      <c r="BX158" s="149">
        <v>9</v>
      </c>
      <c r="BY158" s="20"/>
    </row>
    <row r="159" spans="59:77" ht="15.75" thickBot="1">
      <c r="BG159" s="31">
        <v>10</v>
      </c>
      <c r="BH159" s="150"/>
      <c r="BI159" s="150">
        <v>10</v>
      </c>
      <c r="BJ159" s="32"/>
      <c r="BL159" s="31">
        <v>10</v>
      </c>
      <c r="BM159" s="150"/>
      <c r="BN159" s="150">
        <v>10</v>
      </c>
      <c r="BO159" s="32"/>
      <c r="BQ159" s="31">
        <v>10</v>
      </c>
      <c r="BR159" s="150"/>
      <c r="BS159" s="150">
        <v>10</v>
      </c>
      <c r="BT159" s="32"/>
      <c r="BV159" s="31">
        <v>10</v>
      </c>
      <c r="BW159" s="150"/>
      <c r="BX159" s="150">
        <v>10</v>
      </c>
      <c r="BY159" s="32"/>
    </row>
    <row r="161" spans="59:77" ht="15.75" thickBot="1"/>
    <row r="162" spans="59:77" ht="15.75" thickBot="1">
      <c r="BG162" s="345" t="s">
        <v>129</v>
      </c>
      <c r="BH162" s="346"/>
      <c r="BI162" s="346"/>
      <c r="BJ162" s="347"/>
      <c r="BL162" s="348" t="s">
        <v>130</v>
      </c>
      <c r="BM162" s="349"/>
      <c r="BN162" s="349"/>
      <c r="BO162" s="350"/>
      <c r="BQ162" s="351" t="s">
        <v>131</v>
      </c>
      <c r="BR162" s="352"/>
      <c r="BS162" s="352"/>
      <c r="BT162" s="353"/>
      <c r="BV162" s="351" t="s">
        <v>132</v>
      </c>
      <c r="BW162" s="352"/>
      <c r="BX162" s="352"/>
      <c r="BY162" s="353"/>
    </row>
    <row r="163" spans="59:77">
      <c r="BG163" s="354"/>
      <c r="BH163" s="355"/>
      <c r="BI163" s="356"/>
      <c r="BJ163" s="357"/>
      <c r="BL163" s="358"/>
      <c r="BM163" s="359"/>
      <c r="BN163" s="360"/>
      <c r="BO163" s="361"/>
      <c r="BQ163" s="362"/>
      <c r="BR163" s="363"/>
      <c r="BS163" s="364"/>
      <c r="BT163" s="365"/>
      <c r="BV163" s="362"/>
      <c r="BW163" s="363"/>
      <c r="BX163" s="364"/>
      <c r="BY163" s="365"/>
    </row>
    <row r="164" spans="59:77">
      <c r="BG164" s="331" t="s">
        <v>117</v>
      </c>
      <c r="BH164" s="332"/>
      <c r="BI164" s="332"/>
      <c r="BJ164" s="333"/>
      <c r="BL164" s="331" t="s">
        <v>117</v>
      </c>
      <c r="BM164" s="332"/>
      <c r="BN164" s="332"/>
      <c r="BO164" s="333"/>
      <c r="BQ164" s="331" t="s">
        <v>117</v>
      </c>
      <c r="BR164" s="332"/>
      <c r="BS164" s="332"/>
      <c r="BT164" s="333"/>
      <c r="BV164" s="331" t="s">
        <v>117</v>
      </c>
      <c r="BW164" s="332"/>
      <c r="BX164" s="332"/>
      <c r="BY164" s="333"/>
    </row>
    <row r="165" spans="59:77">
      <c r="BG165" s="315" t="s">
        <v>118</v>
      </c>
      <c r="BH165" s="316"/>
      <c r="BI165" s="316" t="s">
        <v>118</v>
      </c>
      <c r="BJ165" s="317"/>
      <c r="BL165" s="315" t="s">
        <v>118</v>
      </c>
      <c r="BM165" s="316"/>
      <c r="BN165" s="316" t="s">
        <v>118</v>
      </c>
      <c r="BO165" s="317"/>
      <c r="BQ165" s="315" t="s">
        <v>118</v>
      </c>
      <c r="BR165" s="316"/>
      <c r="BS165" s="316" t="s">
        <v>118</v>
      </c>
      <c r="BT165" s="317"/>
      <c r="BV165" s="315" t="s">
        <v>118</v>
      </c>
      <c r="BW165" s="316"/>
      <c r="BX165" s="316" t="s">
        <v>118</v>
      </c>
      <c r="BY165" s="317"/>
    </row>
    <row r="166" spans="59:77">
      <c r="BG166" s="19" t="s">
        <v>119</v>
      </c>
      <c r="BH166" s="149" t="s">
        <v>120</v>
      </c>
      <c r="BI166" s="149" t="s">
        <v>119</v>
      </c>
      <c r="BJ166" s="20" t="s">
        <v>120</v>
      </c>
      <c r="BL166" s="19" t="s">
        <v>119</v>
      </c>
      <c r="BM166" s="149" t="s">
        <v>120</v>
      </c>
      <c r="BN166" s="149" t="s">
        <v>119</v>
      </c>
      <c r="BO166" s="20" t="s">
        <v>120</v>
      </c>
      <c r="BQ166" s="19" t="s">
        <v>119</v>
      </c>
      <c r="BR166" s="149" t="s">
        <v>120</v>
      </c>
      <c r="BS166" s="149" t="s">
        <v>119</v>
      </c>
      <c r="BT166" s="20" t="s">
        <v>120</v>
      </c>
      <c r="BV166" s="19" t="s">
        <v>119</v>
      </c>
      <c r="BW166" s="149" t="s">
        <v>120</v>
      </c>
      <c r="BX166" s="149" t="s">
        <v>119</v>
      </c>
      <c r="BY166" s="20" t="s">
        <v>120</v>
      </c>
    </row>
    <row r="167" spans="59:77">
      <c r="BG167" s="19">
        <v>1</v>
      </c>
      <c r="BH167" s="149"/>
      <c r="BI167" s="149">
        <v>1</v>
      </c>
      <c r="BJ167" s="20"/>
      <c r="BL167" s="19">
        <v>1</v>
      </c>
      <c r="BM167" s="149"/>
      <c r="BN167" s="149">
        <v>1</v>
      </c>
      <c r="BO167" s="20"/>
      <c r="BQ167" s="19">
        <v>1</v>
      </c>
      <c r="BR167" s="149"/>
      <c r="BS167" s="149">
        <v>1</v>
      </c>
      <c r="BT167" s="20"/>
      <c r="BV167" s="19">
        <v>1</v>
      </c>
      <c r="BW167" s="149"/>
      <c r="BX167" s="149">
        <v>1</v>
      </c>
      <c r="BY167" s="20"/>
    </row>
    <row r="168" spans="59:77">
      <c r="BG168" s="19">
        <v>2</v>
      </c>
      <c r="BH168" s="149"/>
      <c r="BI168" s="149">
        <v>2</v>
      </c>
      <c r="BJ168" s="20"/>
      <c r="BL168" s="19">
        <v>2</v>
      </c>
      <c r="BM168" s="149"/>
      <c r="BN168" s="149">
        <v>2</v>
      </c>
      <c r="BO168" s="20"/>
      <c r="BQ168" s="19">
        <v>2</v>
      </c>
      <c r="BR168" s="149"/>
      <c r="BS168" s="149">
        <v>2</v>
      </c>
      <c r="BT168" s="20"/>
      <c r="BV168" s="19">
        <v>2</v>
      </c>
      <c r="BW168" s="149"/>
      <c r="BX168" s="149">
        <v>2</v>
      </c>
      <c r="BY168" s="20"/>
    </row>
    <row r="169" spans="59:77">
      <c r="BG169" s="19">
        <v>3</v>
      </c>
      <c r="BH169" s="149"/>
      <c r="BI169" s="149">
        <v>3</v>
      </c>
      <c r="BJ169" s="20"/>
      <c r="BL169" s="19">
        <v>3</v>
      </c>
      <c r="BM169" s="149"/>
      <c r="BN169" s="149">
        <v>3</v>
      </c>
      <c r="BO169" s="20"/>
      <c r="BQ169" s="19">
        <v>3</v>
      </c>
      <c r="BR169" s="149"/>
      <c r="BS169" s="149">
        <v>3</v>
      </c>
      <c r="BT169" s="20"/>
      <c r="BV169" s="19">
        <v>3</v>
      </c>
      <c r="BW169" s="149"/>
      <c r="BX169" s="149">
        <v>3</v>
      </c>
      <c r="BY169" s="20"/>
    </row>
    <row r="170" spans="59:77">
      <c r="BG170" s="19">
        <v>4</v>
      </c>
      <c r="BH170" s="149"/>
      <c r="BI170" s="149">
        <v>4</v>
      </c>
      <c r="BJ170" s="20"/>
      <c r="BL170" s="19">
        <v>4</v>
      </c>
      <c r="BM170" s="149"/>
      <c r="BN170" s="149">
        <v>4</v>
      </c>
      <c r="BO170" s="20"/>
      <c r="BQ170" s="19">
        <v>4</v>
      </c>
      <c r="BR170" s="149"/>
      <c r="BS170" s="149">
        <v>4</v>
      </c>
      <c r="BT170" s="20"/>
      <c r="BV170" s="19">
        <v>4</v>
      </c>
      <c r="BW170" s="149"/>
      <c r="BX170" s="149">
        <v>4</v>
      </c>
      <c r="BY170" s="20"/>
    </row>
    <row r="171" spans="59:77">
      <c r="BG171" s="19">
        <v>5</v>
      </c>
      <c r="BH171" s="149"/>
      <c r="BI171" s="149">
        <v>5</v>
      </c>
      <c r="BJ171" s="20"/>
      <c r="BL171" s="19">
        <v>5</v>
      </c>
      <c r="BM171" s="149"/>
      <c r="BN171" s="149">
        <v>5</v>
      </c>
      <c r="BO171" s="20"/>
      <c r="BQ171" s="19">
        <v>5</v>
      </c>
      <c r="BR171" s="149"/>
      <c r="BS171" s="149">
        <v>5</v>
      </c>
      <c r="BT171" s="20"/>
      <c r="BV171" s="19">
        <v>5</v>
      </c>
      <c r="BW171" s="149"/>
      <c r="BX171" s="149">
        <v>5</v>
      </c>
      <c r="BY171" s="20"/>
    </row>
    <row r="172" spans="59:77">
      <c r="BG172" s="19">
        <v>6</v>
      </c>
      <c r="BH172" s="149"/>
      <c r="BI172" s="149">
        <v>6</v>
      </c>
      <c r="BJ172" s="20"/>
      <c r="BL172" s="19">
        <v>6</v>
      </c>
      <c r="BM172" s="149"/>
      <c r="BN172" s="149">
        <v>6</v>
      </c>
      <c r="BO172" s="20"/>
      <c r="BQ172" s="19">
        <v>6</v>
      </c>
      <c r="BR172" s="149"/>
      <c r="BS172" s="149">
        <v>6</v>
      </c>
      <c r="BT172" s="20"/>
      <c r="BV172" s="19">
        <v>6</v>
      </c>
      <c r="BW172" s="149"/>
      <c r="BX172" s="149">
        <v>6</v>
      </c>
      <c r="BY172" s="20"/>
    </row>
    <row r="173" spans="59:77">
      <c r="BG173" s="19">
        <v>7</v>
      </c>
      <c r="BH173" s="149"/>
      <c r="BI173" s="149">
        <v>7</v>
      </c>
      <c r="BJ173" s="20"/>
      <c r="BL173" s="19">
        <v>7</v>
      </c>
      <c r="BM173" s="149"/>
      <c r="BN173" s="149">
        <v>7</v>
      </c>
      <c r="BO173" s="20"/>
      <c r="BQ173" s="19">
        <v>7</v>
      </c>
      <c r="BR173" s="149"/>
      <c r="BS173" s="149">
        <v>7</v>
      </c>
      <c r="BT173" s="20"/>
      <c r="BV173" s="19">
        <v>7</v>
      </c>
      <c r="BW173" s="149"/>
      <c r="BX173" s="149">
        <v>7</v>
      </c>
      <c r="BY173" s="20"/>
    </row>
    <row r="174" spans="59:77">
      <c r="BG174" s="19">
        <v>8</v>
      </c>
      <c r="BH174" s="149"/>
      <c r="BI174" s="149">
        <v>8</v>
      </c>
      <c r="BJ174" s="20"/>
      <c r="BL174" s="19">
        <v>8</v>
      </c>
      <c r="BM174" s="149"/>
      <c r="BN174" s="149">
        <v>8</v>
      </c>
      <c r="BO174" s="20"/>
      <c r="BQ174" s="19">
        <v>8</v>
      </c>
      <c r="BR174" s="149"/>
      <c r="BS174" s="149">
        <v>8</v>
      </c>
      <c r="BT174" s="20"/>
      <c r="BV174" s="19">
        <v>8</v>
      </c>
      <c r="BW174" s="149"/>
      <c r="BX174" s="149">
        <v>8</v>
      </c>
      <c r="BY174" s="20"/>
    </row>
    <row r="175" spans="59:77">
      <c r="BG175" s="19">
        <v>9</v>
      </c>
      <c r="BH175" s="149"/>
      <c r="BI175" s="149">
        <v>9</v>
      </c>
      <c r="BJ175" s="20"/>
      <c r="BL175" s="19">
        <v>9</v>
      </c>
      <c r="BM175" s="149"/>
      <c r="BN175" s="149">
        <v>9</v>
      </c>
      <c r="BO175" s="20"/>
      <c r="BQ175" s="19">
        <v>9</v>
      </c>
      <c r="BR175" s="149"/>
      <c r="BS175" s="149">
        <v>9</v>
      </c>
      <c r="BT175" s="20"/>
      <c r="BV175" s="19">
        <v>9</v>
      </c>
      <c r="BW175" s="149"/>
      <c r="BX175" s="149">
        <v>9</v>
      </c>
      <c r="BY175" s="20"/>
    </row>
    <row r="176" spans="59:77" ht="15.75" thickBot="1">
      <c r="BG176" s="31">
        <v>10</v>
      </c>
      <c r="BH176" s="150"/>
      <c r="BI176" s="150">
        <v>10</v>
      </c>
      <c r="BJ176" s="32"/>
      <c r="BL176" s="31">
        <v>10</v>
      </c>
      <c r="BM176" s="150"/>
      <c r="BN176" s="150">
        <v>10</v>
      </c>
      <c r="BO176" s="32"/>
      <c r="BQ176" s="31">
        <v>10</v>
      </c>
      <c r="BR176" s="150"/>
      <c r="BS176" s="150">
        <v>10</v>
      </c>
      <c r="BT176" s="32"/>
      <c r="BV176" s="31">
        <v>10</v>
      </c>
      <c r="BW176" s="150"/>
      <c r="BX176" s="150">
        <v>10</v>
      </c>
      <c r="BY176" s="32"/>
    </row>
    <row r="177" spans="59:77" ht="15.75" thickBot="1"/>
    <row r="178" spans="59:77" ht="15.75" thickBot="1">
      <c r="BG178" s="345" t="s">
        <v>133</v>
      </c>
      <c r="BH178" s="346"/>
      <c r="BI178" s="346"/>
      <c r="BJ178" s="347"/>
      <c r="BL178" s="348" t="s">
        <v>134</v>
      </c>
      <c r="BM178" s="349"/>
      <c r="BN178" s="349"/>
      <c r="BO178" s="350"/>
      <c r="BQ178" s="351" t="s">
        <v>135</v>
      </c>
      <c r="BR178" s="352"/>
      <c r="BS178" s="352"/>
      <c r="BT178" s="353"/>
      <c r="BV178" s="348" t="s">
        <v>136</v>
      </c>
      <c r="BW178" s="349"/>
      <c r="BX178" s="349"/>
      <c r="BY178" s="350"/>
    </row>
    <row r="179" spans="59:77">
      <c r="BG179" s="354"/>
      <c r="BH179" s="355"/>
      <c r="BI179" s="356"/>
      <c r="BJ179" s="357"/>
      <c r="BL179" s="358"/>
      <c r="BM179" s="359"/>
      <c r="BN179" s="360"/>
      <c r="BO179" s="361"/>
      <c r="BQ179" s="362"/>
      <c r="BR179" s="363"/>
      <c r="BS179" s="364"/>
      <c r="BT179" s="365"/>
      <c r="BV179" s="358"/>
      <c r="BW179" s="359"/>
      <c r="BX179" s="360"/>
      <c r="BY179" s="361"/>
    </row>
    <row r="180" spans="59:77">
      <c r="BG180" s="331" t="s">
        <v>117</v>
      </c>
      <c r="BH180" s="332"/>
      <c r="BI180" s="332"/>
      <c r="BJ180" s="333"/>
      <c r="BL180" s="331" t="s">
        <v>117</v>
      </c>
      <c r="BM180" s="332"/>
      <c r="BN180" s="332"/>
      <c r="BO180" s="333"/>
      <c r="BQ180" s="331" t="s">
        <v>117</v>
      </c>
      <c r="BR180" s="332"/>
      <c r="BS180" s="332"/>
      <c r="BT180" s="333"/>
      <c r="BV180" s="331" t="s">
        <v>117</v>
      </c>
      <c r="BW180" s="332"/>
      <c r="BX180" s="332"/>
      <c r="BY180" s="333"/>
    </row>
    <row r="181" spans="59:77">
      <c r="BG181" s="315" t="s">
        <v>118</v>
      </c>
      <c r="BH181" s="316"/>
      <c r="BI181" s="316" t="s">
        <v>118</v>
      </c>
      <c r="BJ181" s="317"/>
      <c r="BL181" s="315" t="s">
        <v>118</v>
      </c>
      <c r="BM181" s="316"/>
      <c r="BN181" s="316" t="s">
        <v>118</v>
      </c>
      <c r="BO181" s="317"/>
      <c r="BQ181" s="315" t="s">
        <v>118</v>
      </c>
      <c r="BR181" s="316"/>
      <c r="BS181" s="316" t="s">
        <v>118</v>
      </c>
      <c r="BT181" s="317"/>
      <c r="BV181" s="315" t="s">
        <v>118</v>
      </c>
      <c r="BW181" s="316"/>
      <c r="BX181" s="316" t="s">
        <v>118</v>
      </c>
      <c r="BY181" s="317"/>
    </row>
    <row r="182" spans="59:77">
      <c r="BG182" s="19" t="s">
        <v>119</v>
      </c>
      <c r="BH182" s="149" t="s">
        <v>120</v>
      </c>
      <c r="BI182" s="149" t="s">
        <v>119</v>
      </c>
      <c r="BJ182" s="20" t="s">
        <v>120</v>
      </c>
      <c r="BL182" s="19" t="s">
        <v>119</v>
      </c>
      <c r="BM182" s="149" t="s">
        <v>120</v>
      </c>
      <c r="BN182" s="149" t="s">
        <v>119</v>
      </c>
      <c r="BO182" s="20" t="s">
        <v>120</v>
      </c>
      <c r="BQ182" s="19" t="s">
        <v>119</v>
      </c>
      <c r="BR182" s="149" t="s">
        <v>120</v>
      </c>
      <c r="BS182" s="149" t="s">
        <v>119</v>
      </c>
      <c r="BT182" s="20" t="s">
        <v>120</v>
      </c>
      <c r="BV182" s="19" t="s">
        <v>119</v>
      </c>
      <c r="BW182" s="149" t="s">
        <v>120</v>
      </c>
      <c r="BX182" s="149" t="s">
        <v>119</v>
      </c>
      <c r="BY182" s="20" t="s">
        <v>120</v>
      </c>
    </row>
    <row r="183" spans="59:77">
      <c r="BG183" s="19">
        <v>1</v>
      </c>
      <c r="BH183" s="149"/>
      <c r="BI183" s="149">
        <v>1</v>
      </c>
      <c r="BJ183" s="20"/>
      <c r="BL183" s="19">
        <v>1</v>
      </c>
      <c r="BM183" s="149"/>
      <c r="BN183" s="149">
        <v>1</v>
      </c>
      <c r="BO183" s="20"/>
      <c r="BQ183" s="19">
        <v>1</v>
      </c>
      <c r="BR183" s="149"/>
      <c r="BS183" s="149">
        <v>1</v>
      </c>
      <c r="BT183" s="20"/>
      <c r="BV183" s="19">
        <v>1</v>
      </c>
      <c r="BW183" s="149"/>
      <c r="BX183" s="149">
        <v>1</v>
      </c>
      <c r="BY183" s="20"/>
    </row>
    <row r="184" spans="59:77">
      <c r="BG184" s="19">
        <v>2</v>
      </c>
      <c r="BH184" s="149"/>
      <c r="BI184" s="149">
        <v>2</v>
      </c>
      <c r="BJ184" s="20"/>
      <c r="BL184" s="19">
        <v>2</v>
      </c>
      <c r="BM184" s="149"/>
      <c r="BN184" s="149">
        <v>2</v>
      </c>
      <c r="BO184" s="20"/>
      <c r="BQ184" s="19">
        <v>2</v>
      </c>
      <c r="BR184" s="149"/>
      <c r="BS184" s="149">
        <v>2</v>
      </c>
      <c r="BT184" s="20"/>
      <c r="BV184" s="19">
        <v>2</v>
      </c>
      <c r="BW184" s="149"/>
      <c r="BX184" s="149">
        <v>2</v>
      </c>
      <c r="BY184" s="20"/>
    </row>
    <row r="185" spans="59:77">
      <c r="BG185" s="19">
        <v>3</v>
      </c>
      <c r="BH185" s="149"/>
      <c r="BI185" s="149">
        <v>3</v>
      </c>
      <c r="BJ185" s="20"/>
      <c r="BL185" s="19">
        <v>3</v>
      </c>
      <c r="BM185" s="149"/>
      <c r="BN185" s="149">
        <v>3</v>
      </c>
      <c r="BO185" s="20"/>
      <c r="BQ185" s="19">
        <v>3</v>
      </c>
      <c r="BR185" s="149"/>
      <c r="BS185" s="149">
        <v>3</v>
      </c>
      <c r="BT185" s="20"/>
      <c r="BV185" s="19">
        <v>3</v>
      </c>
      <c r="BW185" s="149"/>
      <c r="BX185" s="149">
        <v>3</v>
      </c>
      <c r="BY185" s="20"/>
    </row>
    <row r="186" spans="59:77">
      <c r="BG186" s="19">
        <v>4</v>
      </c>
      <c r="BH186" s="149"/>
      <c r="BI186" s="149">
        <v>4</v>
      </c>
      <c r="BJ186" s="20"/>
      <c r="BL186" s="19">
        <v>4</v>
      </c>
      <c r="BM186" s="149"/>
      <c r="BN186" s="149">
        <v>4</v>
      </c>
      <c r="BO186" s="20"/>
      <c r="BQ186" s="19">
        <v>4</v>
      </c>
      <c r="BR186" s="149"/>
      <c r="BS186" s="149">
        <v>4</v>
      </c>
      <c r="BT186" s="20"/>
      <c r="BV186" s="19">
        <v>4</v>
      </c>
      <c r="BW186" s="149"/>
      <c r="BX186" s="149">
        <v>4</v>
      </c>
      <c r="BY186" s="20"/>
    </row>
    <row r="187" spans="59:77">
      <c r="BG187" s="19">
        <v>5</v>
      </c>
      <c r="BH187" s="149"/>
      <c r="BI187" s="149">
        <v>5</v>
      </c>
      <c r="BJ187" s="20"/>
      <c r="BL187" s="19">
        <v>5</v>
      </c>
      <c r="BM187" s="149"/>
      <c r="BN187" s="149">
        <v>5</v>
      </c>
      <c r="BO187" s="20"/>
      <c r="BQ187" s="19">
        <v>5</v>
      </c>
      <c r="BR187" s="149"/>
      <c r="BS187" s="149">
        <v>5</v>
      </c>
      <c r="BT187" s="20"/>
      <c r="BV187" s="19">
        <v>5</v>
      </c>
      <c r="BW187" s="149"/>
      <c r="BX187" s="149">
        <v>5</v>
      </c>
      <c r="BY187" s="20"/>
    </row>
    <row r="188" spans="59:77">
      <c r="BG188" s="19">
        <v>6</v>
      </c>
      <c r="BH188" s="149"/>
      <c r="BI188" s="149">
        <v>6</v>
      </c>
      <c r="BJ188" s="20"/>
      <c r="BL188" s="19">
        <v>6</v>
      </c>
      <c r="BM188" s="149"/>
      <c r="BN188" s="149">
        <v>6</v>
      </c>
      <c r="BO188" s="20"/>
      <c r="BQ188" s="19">
        <v>6</v>
      </c>
      <c r="BR188" s="149"/>
      <c r="BS188" s="149">
        <v>6</v>
      </c>
      <c r="BT188" s="20"/>
      <c r="BV188" s="19">
        <v>6</v>
      </c>
      <c r="BW188" s="149"/>
      <c r="BX188" s="149">
        <v>6</v>
      </c>
      <c r="BY188" s="20"/>
    </row>
    <row r="189" spans="59:77">
      <c r="BG189" s="19">
        <v>7</v>
      </c>
      <c r="BH189" s="149"/>
      <c r="BI189" s="149">
        <v>7</v>
      </c>
      <c r="BJ189" s="20"/>
      <c r="BL189" s="19">
        <v>7</v>
      </c>
      <c r="BM189" s="149"/>
      <c r="BN189" s="149">
        <v>7</v>
      </c>
      <c r="BO189" s="20"/>
      <c r="BQ189" s="19">
        <v>7</v>
      </c>
      <c r="BR189" s="149"/>
      <c r="BS189" s="149">
        <v>7</v>
      </c>
      <c r="BT189" s="20"/>
      <c r="BV189" s="19">
        <v>7</v>
      </c>
      <c r="BW189" s="149"/>
      <c r="BX189" s="149">
        <v>7</v>
      </c>
      <c r="BY189" s="20"/>
    </row>
    <row r="190" spans="59:77">
      <c r="BG190" s="19">
        <v>8</v>
      </c>
      <c r="BH190" s="149"/>
      <c r="BI190" s="149">
        <v>8</v>
      </c>
      <c r="BJ190" s="20"/>
      <c r="BL190" s="19">
        <v>8</v>
      </c>
      <c r="BM190" s="149"/>
      <c r="BN190" s="149">
        <v>8</v>
      </c>
      <c r="BO190" s="20"/>
      <c r="BQ190" s="19">
        <v>8</v>
      </c>
      <c r="BR190" s="149"/>
      <c r="BS190" s="149">
        <v>8</v>
      </c>
      <c r="BT190" s="20"/>
      <c r="BV190" s="19">
        <v>8</v>
      </c>
      <c r="BW190" s="149"/>
      <c r="BX190" s="149">
        <v>8</v>
      </c>
      <c r="BY190" s="20"/>
    </row>
    <row r="191" spans="59:77">
      <c r="BG191" s="19">
        <v>9</v>
      </c>
      <c r="BH191" s="149"/>
      <c r="BI191" s="149">
        <v>9</v>
      </c>
      <c r="BJ191" s="20"/>
      <c r="BL191" s="19">
        <v>9</v>
      </c>
      <c r="BM191" s="149"/>
      <c r="BN191" s="149">
        <v>9</v>
      </c>
      <c r="BO191" s="20"/>
      <c r="BQ191" s="19">
        <v>9</v>
      </c>
      <c r="BR191" s="149"/>
      <c r="BS191" s="149">
        <v>9</v>
      </c>
      <c r="BT191" s="20"/>
      <c r="BV191" s="19">
        <v>9</v>
      </c>
      <c r="BW191" s="149"/>
      <c r="BX191" s="149">
        <v>9</v>
      </c>
      <c r="BY191" s="20"/>
    </row>
    <row r="192" spans="59:77" ht="15.75" thickBot="1">
      <c r="BG192" s="31">
        <v>10</v>
      </c>
      <c r="BH192" s="150"/>
      <c r="BI192" s="150">
        <v>10</v>
      </c>
      <c r="BJ192" s="32"/>
      <c r="BL192" s="31">
        <v>10</v>
      </c>
      <c r="BM192" s="150"/>
      <c r="BN192" s="150">
        <v>10</v>
      </c>
      <c r="BO192" s="32"/>
      <c r="BQ192" s="31">
        <v>10</v>
      </c>
      <c r="BR192" s="150"/>
      <c r="BS192" s="150">
        <v>10</v>
      </c>
      <c r="BT192" s="32"/>
      <c r="BV192" s="31">
        <v>10</v>
      </c>
      <c r="BW192" s="150"/>
      <c r="BX192" s="150">
        <v>10</v>
      </c>
      <c r="BY192" s="32"/>
    </row>
  </sheetData>
  <mergeCells count="460">
    <mergeCell ref="AR1:BE2"/>
    <mergeCell ref="AR3:BE4"/>
    <mergeCell ref="BG164:BJ164"/>
    <mergeCell ref="BL164:BO164"/>
    <mergeCell ref="BQ164:BT164"/>
    <mergeCell ref="BV164:BY164"/>
    <mergeCell ref="BG165:BH165"/>
    <mergeCell ref="BI165:BJ165"/>
    <mergeCell ref="BL165:BM165"/>
    <mergeCell ref="BN165:BO165"/>
    <mergeCell ref="BQ165:BR165"/>
    <mergeCell ref="BS165:BT165"/>
    <mergeCell ref="BV165:BW165"/>
    <mergeCell ref="BX165:BY165"/>
    <mergeCell ref="BG162:BJ162"/>
    <mergeCell ref="BL162:BO162"/>
    <mergeCell ref="BQ162:BT162"/>
    <mergeCell ref="BV162:BY162"/>
    <mergeCell ref="BG163:BH163"/>
    <mergeCell ref="BI163:BJ163"/>
    <mergeCell ref="BL163:BM163"/>
    <mergeCell ref="BN163:BO163"/>
    <mergeCell ref="BQ163:BR163"/>
    <mergeCell ref="BS163:BT163"/>
    <mergeCell ref="BV163:BW163"/>
    <mergeCell ref="BX163:BY163"/>
    <mergeCell ref="BG147:BJ147"/>
    <mergeCell ref="BL147:BO147"/>
    <mergeCell ref="BQ147:BT147"/>
    <mergeCell ref="BV147:BY147"/>
    <mergeCell ref="BG148:BH148"/>
    <mergeCell ref="BI148:BJ148"/>
    <mergeCell ref="BL148:BM148"/>
    <mergeCell ref="BN148:BO148"/>
    <mergeCell ref="BQ148:BR148"/>
    <mergeCell ref="BS148:BT148"/>
    <mergeCell ref="BV148:BW148"/>
    <mergeCell ref="BX148:BY148"/>
    <mergeCell ref="BG145:BJ145"/>
    <mergeCell ref="BL145:BO145"/>
    <mergeCell ref="BQ145:BT145"/>
    <mergeCell ref="BV145:BY145"/>
    <mergeCell ref="BG146:BH146"/>
    <mergeCell ref="BI146:BJ146"/>
    <mergeCell ref="BL146:BM146"/>
    <mergeCell ref="BN146:BO146"/>
    <mergeCell ref="BQ146:BR146"/>
    <mergeCell ref="BS146:BT146"/>
    <mergeCell ref="BV146:BW146"/>
    <mergeCell ref="BX146:BY146"/>
    <mergeCell ref="BG131:BJ131"/>
    <mergeCell ref="BL131:BO131"/>
    <mergeCell ref="BQ131:BT131"/>
    <mergeCell ref="BV131:BY131"/>
    <mergeCell ref="BG132:BH132"/>
    <mergeCell ref="BI132:BJ132"/>
    <mergeCell ref="BL132:BM132"/>
    <mergeCell ref="BN132:BO132"/>
    <mergeCell ref="BQ132:BR132"/>
    <mergeCell ref="BS132:BT132"/>
    <mergeCell ref="BV132:BW132"/>
    <mergeCell ref="BX132:BY132"/>
    <mergeCell ref="BG129:BJ129"/>
    <mergeCell ref="BL129:BO129"/>
    <mergeCell ref="BQ129:BT129"/>
    <mergeCell ref="BV129:BY129"/>
    <mergeCell ref="BG130:BH130"/>
    <mergeCell ref="BI130:BJ130"/>
    <mergeCell ref="BL130:BM130"/>
    <mergeCell ref="BN130:BO130"/>
    <mergeCell ref="BQ130:BR130"/>
    <mergeCell ref="BS130:BT130"/>
    <mergeCell ref="BV130:BW130"/>
    <mergeCell ref="BX130:BY130"/>
    <mergeCell ref="BG178:BJ178"/>
    <mergeCell ref="BL178:BO178"/>
    <mergeCell ref="BQ178:BT178"/>
    <mergeCell ref="BV178:BY178"/>
    <mergeCell ref="BG179:BH179"/>
    <mergeCell ref="BI179:BJ179"/>
    <mergeCell ref="BL179:BM179"/>
    <mergeCell ref="BN179:BO179"/>
    <mergeCell ref="BQ179:BR179"/>
    <mergeCell ref="BS179:BT179"/>
    <mergeCell ref="BV179:BW179"/>
    <mergeCell ref="BX179:BY179"/>
    <mergeCell ref="BG180:BJ180"/>
    <mergeCell ref="BL180:BO180"/>
    <mergeCell ref="BQ180:BT180"/>
    <mergeCell ref="BV180:BY180"/>
    <mergeCell ref="BG181:BH181"/>
    <mergeCell ref="BI181:BJ181"/>
    <mergeCell ref="BL181:BM181"/>
    <mergeCell ref="BN181:BO181"/>
    <mergeCell ref="BQ181:BR181"/>
    <mergeCell ref="BS181:BT181"/>
    <mergeCell ref="BV181:BW181"/>
    <mergeCell ref="BX181:BY181"/>
    <mergeCell ref="BG114:BJ114"/>
    <mergeCell ref="BL114:BO114"/>
    <mergeCell ref="BQ114:BT114"/>
    <mergeCell ref="BV114:BY114"/>
    <mergeCell ref="BG115:BH115"/>
    <mergeCell ref="BI115:BJ115"/>
    <mergeCell ref="BL115:BM115"/>
    <mergeCell ref="BN115:BO115"/>
    <mergeCell ref="BQ115:BR115"/>
    <mergeCell ref="BS115:BT115"/>
    <mergeCell ref="BV115:BW115"/>
    <mergeCell ref="BX115:BY115"/>
    <mergeCell ref="BG112:BJ112"/>
    <mergeCell ref="BL112:BO112"/>
    <mergeCell ref="BQ112:BT112"/>
    <mergeCell ref="BV112:BY112"/>
    <mergeCell ref="BG113:BH113"/>
    <mergeCell ref="BI113:BJ113"/>
    <mergeCell ref="BL113:BM113"/>
    <mergeCell ref="BN113:BO113"/>
    <mergeCell ref="BQ113:BR113"/>
    <mergeCell ref="BS113:BT113"/>
    <mergeCell ref="BV113:BW113"/>
    <mergeCell ref="BX113:BY113"/>
    <mergeCell ref="BG98:BJ98"/>
    <mergeCell ref="BL98:BO98"/>
    <mergeCell ref="BQ98:BT98"/>
    <mergeCell ref="BV98:BY98"/>
    <mergeCell ref="BG99:BH99"/>
    <mergeCell ref="BI99:BJ99"/>
    <mergeCell ref="BL99:BM99"/>
    <mergeCell ref="BN99:BO99"/>
    <mergeCell ref="BQ99:BR99"/>
    <mergeCell ref="BS99:BT99"/>
    <mergeCell ref="BV99:BW99"/>
    <mergeCell ref="BX99:BY99"/>
    <mergeCell ref="BG96:BJ96"/>
    <mergeCell ref="BL96:BO96"/>
    <mergeCell ref="BQ96:BT96"/>
    <mergeCell ref="BV96:BY96"/>
    <mergeCell ref="BG97:BH97"/>
    <mergeCell ref="BI97:BJ97"/>
    <mergeCell ref="BL97:BM97"/>
    <mergeCell ref="BN97:BO97"/>
    <mergeCell ref="BQ97:BR97"/>
    <mergeCell ref="BS97:BT97"/>
    <mergeCell ref="BV97:BW97"/>
    <mergeCell ref="BX97:BY97"/>
    <mergeCell ref="BG49:BJ49"/>
    <mergeCell ref="BL49:BO49"/>
    <mergeCell ref="BQ49:BT49"/>
    <mergeCell ref="BV49:BY49"/>
    <mergeCell ref="BG50:BH50"/>
    <mergeCell ref="BI50:BJ50"/>
    <mergeCell ref="BL50:BM50"/>
    <mergeCell ref="BN50:BO50"/>
    <mergeCell ref="BQ50:BR50"/>
    <mergeCell ref="BS50:BT50"/>
    <mergeCell ref="BV50:BW50"/>
    <mergeCell ref="BX50:BY50"/>
    <mergeCell ref="BG47:BJ47"/>
    <mergeCell ref="BL47:BO47"/>
    <mergeCell ref="BQ47:BT47"/>
    <mergeCell ref="BV47:BY47"/>
    <mergeCell ref="BG48:BH48"/>
    <mergeCell ref="BI48:BJ48"/>
    <mergeCell ref="BL48:BM48"/>
    <mergeCell ref="BN48:BO48"/>
    <mergeCell ref="BQ48:BR48"/>
    <mergeCell ref="BS48:BT48"/>
    <mergeCell ref="BV48:BW48"/>
    <mergeCell ref="BX48:BY48"/>
    <mergeCell ref="BG33:BJ33"/>
    <mergeCell ref="BL33:BO33"/>
    <mergeCell ref="BQ33:BT33"/>
    <mergeCell ref="BV33:BY33"/>
    <mergeCell ref="BG34:BH34"/>
    <mergeCell ref="BI34:BJ34"/>
    <mergeCell ref="BL34:BM34"/>
    <mergeCell ref="BN34:BO34"/>
    <mergeCell ref="BQ34:BR34"/>
    <mergeCell ref="BS34:BT34"/>
    <mergeCell ref="BV34:BW34"/>
    <mergeCell ref="BX34:BY34"/>
    <mergeCell ref="BG31:BJ31"/>
    <mergeCell ref="BL31:BO31"/>
    <mergeCell ref="BQ31:BT31"/>
    <mergeCell ref="BV31:BY31"/>
    <mergeCell ref="BG32:BH32"/>
    <mergeCell ref="BI32:BJ32"/>
    <mergeCell ref="BL32:BM32"/>
    <mergeCell ref="BN32:BO32"/>
    <mergeCell ref="BQ32:BR32"/>
    <mergeCell ref="BS32:BT32"/>
    <mergeCell ref="BV32:BW32"/>
    <mergeCell ref="BX32:BY32"/>
    <mergeCell ref="BG81:BJ81"/>
    <mergeCell ref="BL81:BO81"/>
    <mergeCell ref="BQ81:BT81"/>
    <mergeCell ref="BV81:BY81"/>
    <mergeCell ref="BG82:BH82"/>
    <mergeCell ref="BI82:BJ82"/>
    <mergeCell ref="BL82:BM82"/>
    <mergeCell ref="BN82:BO82"/>
    <mergeCell ref="BQ82:BR82"/>
    <mergeCell ref="BS82:BT82"/>
    <mergeCell ref="BV82:BW82"/>
    <mergeCell ref="BX82:BY82"/>
    <mergeCell ref="BG79:BJ79"/>
    <mergeCell ref="BL79:BO79"/>
    <mergeCell ref="BQ79:BT79"/>
    <mergeCell ref="BV79:BY79"/>
    <mergeCell ref="BG80:BH80"/>
    <mergeCell ref="BI80:BJ80"/>
    <mergeCell ref="BL80:BM80"/>
    <mergeCell ref="BN80:BO80"/>
    <mergeCell ref="BQ80:BR80"/>
    <mergeCell ref="BS80:BT80"/>
    <mergeCell ref="BV80:BW80"/>
    <mergeCell ref="BX80:BY80"/>
    <mergeCell ref="BQ63:BT63"/>
    <mergeCell ref="BQ64:BR64"/>
    <mergeCell ref="BS64:BT64"/>
    <mergeCell ref="BQ65:BT65"/>
    <mergeCell ref="BQ66:BR66"/>
    <mergeCell ref="BS66:BT66"/>
    <mergeCell ref="BV63:BY63"/>
    <mergeCell ref="BV64:BW64"/>
    <mergeCell ref="BX64:BY64"/>
    <mergeCell ref="BV65:BY65"/>
    <mergeCell ref="BV66:BW66"/>
    <mergeCell ref="BX66:BY66"/>
    <mergeCell ref="BG63:BJ63"/>
    <mergeCell ref="BG64:BH64"/>
    <mergeCell ref="BI64:BJ64"/>
    <mergeCell ref="BG65:BJ65"/>
    <mergeCell ref="BG66:BH66"/>
    <mergeCell ref="BI66:BJ66"/>
    <mergeCell ref="BL63:BO63"/>
    <mergeCell ref="BL64:BM64"/>
    <mergeCell ref="BN64:BO64"/>
    <mergeCell ref="BL65:BO65"/>
    <mergeCell ref="BL66:BM66"/>
    <mergeCell ref="BN66:BO66"/>
    <mergeCell ref="B1:K2"/>
    <mergeCell ref="A11:B12"/>
    <mergeCell ref="D11:E12"/>
    <mergeCell ref="G11:H12"/>
    <mergeCell ref="J11:K12"/>
    <mergeCell ref="A13:B13"/>
    <mergeCell ref="D13:E13"/>
    <mergeCell ref="G13:H13"/>
    <mergeCell ref="J13:K13"/>
    <mergeCell ref="B27:C27"/>
    <mergeCell ref="B28:C28"/>
    <mergeCell ref="A16:B16"/>
    <mergeCell ref="D16:E16"/>
    <mergeCell ref="G16:H16"/>
    <mergeCell ref="J16:K16"/>
    <mergeCell ref="A17:B17"/>
    <mergeCell ref="D17:E17"/>
    <mergeCell ref="G17:H17"/>
    <mergeCell ref="J17:K17"/>
    <mergeCell ref="M9:N9"/>
    <mergeCell ref="W7:X7"/>
    <mergeCell ref="Y7:Z7"/>
    <mergeCell ref="AA19:AB19"/>
    <mergeCell ref="AC19:AD19"/>
    <mergeCell ref="AE19:AE20"/>
    <mergeCell ref="AA7:AB7"/>
    <mergeCell ref="B25:C25"/>
    <mergeCell ref="B26:C26"/>
    <mergeCell ref="A14:B14"/>
    <mergeCell ref="D14:E14"/>
    <mergeCell ref="G14:H14"/>
    <mergeCell ref="J14:K14"/>
    <mergeCell ref="A15:B15"/>
    <mergeCell ref="D15:E15"/>
    <mergeCell ref="G15:H15"/>
    <mergeCell ref="J15:K15"/>
    <mergeCell ref="O7:O8"/>
    <mergeCell ref="P7:P8"/>
    <mergeCell ref="Q7:R8"/>
    <mergeCell ref="M21:N21"/>
    <mergeCell ref="M22:N22"/>
    <mergeCell ref="M23:N23"/>
    <mergeCell ref="M1:AE2"/>
    <mergeCell ref="M19:N20"/>
    <mergeCell ref="O19:O20"/>
    <mergeCell ref="P19:P20"/>
    <mergeCell ref="Q19:R20"/>
    <mergeCell ref="S19:S20"/>
    <mergeCell ref="T19:T20"/>
    <mergeCell ref="U19:U20"/>
    <mergeCell ref="W19:X19"/>
    <mergeCell ref="Y19:Z19"/>
    <mergeCell ref="AC7:AD7"/>
    <mergeCell ref="AE7:AE8"/>
    <mergeCell ref="M12:N12"/>
    <mergeCell ref="M13:N13"/>
    <mergeCell ref="M10:N10"/>
    <mergeCell ref="M11:N11"/>
    <mergeCell ref="M3:AE4"/>
    <mergeCell ref="M7:N8"/>
    <mergeCell ref="S7:S8"/>
    <mergeCell ref="T7:T8"/>
    <mergeCell ref="U7:U8"/>
    <mergeCell ref="M24:N24"/>
    <mergeCell ref="M25:N25"/>
    <mergeCell ref="M31:AE32"/>
    <mergeCell ref="M33:AE34"/>
    <mergeCell ref="M37:N38"/>
    <mergeCell ref="O37:O38"/>
    <mergeCell ref="P37:P38"/>
    <mergeCell ref="Q37:R38"/>
    <mergeCell ref="S37:S38"/>
    <mergeCell ref="T37:T38"/>
    <mergeCell ref="M42:N42"/>
    <mergeCell ref="M43:N43"/>
    <mergeCell ref="M49:N50"/>
    <mergeCell ref="U37:U38"/>
    <mergeCell ref="W37:X37"/>
    <mergeCell ref="Y37:Z37"/>
    <mergeCell ref="AA37:AB37"/>
    <mergeCell ref="AC37:AD37"/>
    <mergeCell ref="AE37:AE38"/>
    <mergeCell ref="M52:N52"/>
    <mergeCell ref="M53:N53"/>
    <mergeCell ref="M54:N54"/>
    <mergeCell ref="M55:N55"/>
    <mergeCell ref="AF3:AQ4"/>
    <mergeCell ref="AF1:AQ2"/>
    <mergeCell ref="AH5:AK5"/>
    <mergeCell ref="AL5:AO5"/>
    <mergeCell ref="AH6:AI6"/>
    <mergeCell ref="W49:X49"/>
    <mergeCell ref="Y49:Z49"/>
    <mergeCell ref="AA49:AB49"/>
    <mergeCell ref="AC49:AD49"/>
    <mergeCell ref="AE49:AE50"/>
    <mergeCell ref="M51:N51"/>
    <mergeCell ref="O49:O50"/>
    <mergeCell ref="P49:P50"/>
    <mergeCell ref="Q49:R50"/>
    <mergeCell ref="S49:S50"/>
    <mergeCell ref="T49:T50"/>
    <mergeCell ref="U49:U50"/>
    <mergeCell ref="M39:N39"/>
    <mergeCell ref="M40:N40"/>
    <mergeCell ref="M41:N41"/>
    <mergeCell ref="AJ6:AK6"/>
    <mergeCell ref="AL6:AM6"/>
    <mergeCell ref="AJ9:AK9"/>
    <mergeCell ref="AL9:AM9"/>
    <mergeCell ref="AJ12:AK12"/>
    <mergeCell ref="AL12:AM12"/>
    <mergeCell ref="AH7:AI7"/>
    <mergeCell ref="AH8:AI8"/>
    <mergeCell ref="AH9:AI9"/>
    <mergeCell ref="AH10:AI10"/>
    <mergeCell ref="AH11:AI11"/>
    <mergeCell ref="AH12:AI12"/>
    <mergeCell ref="AH25:AK25"/>
    <mergeCell ref="AL27:AO27"/>
    <mergeCell ref="AN6:AO6"/>
    <mergeCell ref="AJ7:AK7"/>
    <mergeCell ref="AL7:AM7"/>
    <mergeCell ref="AN7:AO7"/>
    <mergeCell ref="AJ8:AK8"/>
    <mergeCell ref="AL8:AM8"/>
    <mergeCell ref="AN8:AO8"/>
    <mergeCell ref="AH13:AI13"/>
    <mergeCell ref="AH14:AI14"/>
    <mergeCell ref="AN13:AO13"/>
    <mergeCell ref="AJ14:AK14"/>
    <mergeCell ref="AL14:AM14"/>
    <mergeCell ref="AN14:AO14"/>
    <mergeCell ref="AN9:AO9"/>
    <mergeCell ref="AJ10:AK10"/>
    <mergeCell ref="AL10:AM10"/>
    <mergeCell ref="AN10:AO10"/>
    <mergeCell ref="AJ11:AK11"/>
    <mergeCell ref="AL11:AM11"/>
    <mergeCell ref="AN11:AO11"/>
    <mergeCell ref="AH15:AI15"/>
    <mergeCell ref="AH16:AI16"/>
    <mergeCell ref="AH17:AI17"/>
    <mergeCell ref="AJ17:AK17"/>
    <mergeCell ref="AL17:AM17"/>
    <mergeCell ref="AN17:AO17"/>
    <mergeCell ref="AH18:AO19"/>
    <mergeCell ref="W47:AC47"/>
    <mergeCell ref="W56:AC56"/>
    <mergeCell ref="W57:AC57"/>
    <mergeCell ref="W58:AC58"/>
    <mergeCell ref="AH26:AK26"/>
    <mergeCell ref="AH27:AK27"/>
    <mergeCell ref="AH28:AK28"/>
    <mergeCell ref="AL20:AO20"/>
    <mergeCell ref="AL21:AO21"/>
    <mergeCell ref="AL22:AO22"/>
    <mergeCell ref="AL23:AO23"/>
    <mergeCell ref="AL24:AO24"/>
    <mergeCell ref="AL25:AO25"/>
    <mergeCell ref="AL26:AO26"/>
    <mergeCell ref="AH20:AK20"/>
    <mergeCell ref="AH21:AK21"/>
    <mergeCell ref="AH22:AK22"/>
    <mergeCell ref="AH23:AK23"/>
    <mergeCell ref="AH24:AK24"/>
    <mergeCell ref="W59:AC59"/>
    <mergeCell ref="W26:AC26"/>
    <mergeCell ref="W27:AC27"/>
    <mergeCell ref="W28:AC28"/>
    <mergeCell ref="W29:AC29"/>
    <mergeCell ref="W44:AC44"/>
    <mergeCell ref="W45:AC45"/>
    <mergeCell ref="AU5:AX5"/>
    <mergeCell ref="AY5:BB5"/>
    <mergeCell ref="AT6:AT7"/>
    <mergeCell ref="AV6:AW6"/>
    <mergeCell ref="AZ6:BA6"/>
    <mergeCell ref="AT8:AT9"/>
    <mergeCell ref="AV8:AW8"/>
    <mergeCell ref="AZ8:BA8"/>
    <mergeCell ref="W46:AC46"/>
    <mergeCell ref="W14:AC14"/>
    <mergeCell ref="W15:AC15"/>
    <mergeCell ref="W16:AC16"/>
    <mergeCell ref="W17:AC17"/>
    <mergeCell ref="AL28:AO28"/>
    <mergeCell ref="AG18:AG19"/>
    <mergeCell ref="AJ15:AK15"/>
    <mergeCell ref="AL15:AM15"/>
    <mergeCell ref="AN15:AO15"/>
    <mergeCell ref="AJ16:AK16"/>
    <mergeCell ref="AL16:AM16"/>
    <mergeCell ref="AN16:AO16"/>
    <mergeCell ref="AN12:AO12"/>
    <mergeCell ref="AJ13:AK13"/>
    <mergeCell ref="AL13:AM13"/>
    <mergeCell ref="AT14:AT15"/>
    <mergeCell ref="AV14:AW14"/>
    <mergeCell ref="AZ14:BA14"/>
    <mergeCell ref="AT16:AT17"/>
    <mergeCell ref="AV16:AW16"/>
    <mergeCell ref="AZ16:BA16"/>
    <mergeCell ref="AT10:AT11"/>
    <mergeCell ref="AV10:AW10"/>
    <mergeCell ref="AZ10:BA10"/>
    <mergeCell ref="AT12:AT13"/>
    <mergeCell ref="AV12:AW12"/>
    <mergeCell ref="AZ12:BA12"/>
    <mergeCell ref="AT22:AT23"/>
    <mergeCell ref="AV22:AW22"/>
    <mergeCell ref="AZ22:BA22"/>
    <mergeCell ref="AT18:AT19"/>
    <mergeCell ref="AV18:AW18"/>
    <mergeCell ref="AZ18:BA18"/>
    <mergeCell ref="AT20:AT21"/>
    <mergeCell ref="AV20:AW20"/>
    <mergeCell ref="AZ20:BA20"/>
  </mergeCells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</dc:creator>
  <cp:lastModifiedBy>Admin</cp:lastModifiedBy>
  <cp:lastPrinted>2017-05-04T14:51:11Z</cp:lastPrinted>
  <dcterms:created xsi:type="dcterms:W3CDTF">2017-03-13T13:47:36Z</dcterms:created>
  <dcterms:modified xsi:type="dcterms:W3CDTF">2017-05-10T09:34:06Z</dcterms:modified>
</cp:coreProperties>
</file>