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75" activeTab="0"/>
  </bookViews>
  <sheets>
    <sheet name="Suivi cartons Fcl" sheetId="1" r:id="rId1"/>
  </sheets>
  <externalReferences>
    <externalReference r:id="rId4"/>
  </externalReferences>
  <definedNames>
    <definedName name="_xlnm.Print_Titles" localSheetId="0">'Suivi cartons Fcl'!$4:$6</definedName>
    <definedName name="_xlnm.Print_Area" localSheetId="0">'Suivi cartons Fcl'!$A$1:$J$118</definedName>
  </definedNames>
  <calcPr fullCalcOnLoad="1"/>
</workbook>
</file>

<file path=xl/sharedStrings.xml><?xml version="1.0" encoding="utf-8"?>
<sst xmlns="http://schemas.openxmlformats.org/spreadsheetml/2006/main" count="262" uniqueCount="129">
  <si>
    <t>NOM</t>
  </si>
  <si>
    <t>PRENOM</t>
  </si>
  <si>
    <t>SANCTION</t>
  </si>
  <si>
    <t>DATE</t>
  </si>
  <si>
    <t>EPREUVE</t>
  </si>
  <si>
    <t>AMENDE</t>
  </si>
  <si>
    <t>LIGUE</t>
  </si>
  <si>
    <t>Commission de discipline</t>
  </si>
  <si>
    <t>CLUB</t>
  </si>
  <si>
    <t>Montant</t>
  </si>
  <si>
    <t>Payée</t>
  </si>
  <si>
    <t>Impayée</t>
  </si>
  <si>
    <t>ADAM</t>
  </si>
  <si>
    <t>Matthieu</t>
  </si>
  <si>
    <t>Carton Jaune</t>
  </si>
  <si>
    <t>Championnat A</t>
  </si>
  <si>
    <t>Somme Matthieu</t>
  </si>
  <si>
    <t>BELGADIR</t>
  </si>
  <si>
    <t>Abdelhamid</t>
  </si>
  <si>
    <t>Championnat B</t>
  </si>
  <si>
    <t>Somme Abdelhamid</t>
  </si>
  <si>
    <t>BENNOUR</t>
  </si>
  <si>
    <t>Younes</t>
  </si>
  <si>
    <t>Somme Youness</t>
  </si>
  <si>
    <t>BUCHHEIT</t>
  </si>
  <si>
    <t>Jules</t>
  </si>
  <si>
    <t>Championnat U17</t>
  </si>
  <si>
    <t>Somme Jules</t>
  </si>
  <si>
    <t>CAMMARATA</t>
  </si>
  <si>
    <t>Dylan</t>
  </si>
  <si>
    <t>Championnat U15</t>
  </si>
  <si>
    <t>Somme Dylan</t>
  </si>
  <si>
    <t>CINQUEMANNI</t>
  </si>
  <si>
    <t>Michael</t>
  </si>
  <si>
    <t>Somme Michael</t>
  </si>
  <si>
    <t>CLASSEN</t>
  </si>
  <si>
    <t>Jonathan</t>
  </si>
  <si>
    <t>Carton Rouge</t>
  </si>
  <si>
    <t>Somme Jonathan</t>
  </si>
  <si>
    <t>DEHEPPE</t>
  </si>
  <si>
    <t>Florian</t>
  </si>
  <si>
    <t>Coupe de Moselle</t>
  </si>
  <si>
    <t>Somme Florian</t>
  </si>
  <si>
    <t>DEMANGE</t>
  </si>
  <si>
    <t>Franck</t>
  </si>
  <si>
    <t>Somme Franck</t>
  </si>
  <si>
    <t>Steve</t>
  </si>
  <si>
    <t>Coupe de Lorraine</t>
  </si>
  <si>
    <t>Somme Steve</t>
  </si>
  <si>
    <t>DOSDAT</t>
  </si>
  <si>
    <t>Sébastien</t>
  </si>
  <si>
    <t>Somme Sébastien</t>
  </si>
  <si>
    <t>DUNKELBERG</t>
  </si>
  <si>
    <t>Valentin</t>
  </si>
  <si>
    <t>Somme Valentin</t>
  </si>
  <si>
    <t>GETREY</t>
  </si>
  <si>
    <t>HAUCHART</t>
  </si>
  <si>
    <t>Benjamin</t>
  </si>
  <si>
    <t>Somme Benjamin</t>
  </si>
  <si>
    <t>HAUVUY</t>
  </si>
  <si>
    <t>Maxime</t>
  </si>
  <si>
    <t>Somme Maxime</t>
  </si>
  <si>
    <t>HEYDEL</t>
  </si>
  <si>
    <t>Grégoire</t>
  </si>
  <si>
    <t>Somme Grégoire</t>
  </si>
  <si>
    <t>HYPOLITE</t>
  </si>
  <si>
    <t>Olivier</t>
  </si>
  <si>
    <t>Championnat U19</t>
  </si>
  <si>
    <t>Somme Olivier</t>
  </si>
  <si>
    <t>HIVERT</t>
  </si>
  <si>
    <t>Yann</t>
  </si>
  <si>
    <t>Somme Yann</t>
  </si>
  <si>
    <t>HOARAU</t>
  </si>
  <si>
    <t>Alexandre</t>
  </si>
  <si>
    <t>Somme Alexandre</t>
  </si>
  <si>
    <t>IDELKADI</t>
  </si>
  <si>
    <t>Mohamed</t>
  </si>
  <si>
    <t>Somme Mohamed</t>
  </si>
  <si>
    <t>IMHOFF</t>
  </si>
  <si>
    <t>Ludovic</t>
  </si>
  <si>
    <t>Coupe de FRANCE</t>
  </si>
  <si>
    <t>Somme Ludovic</t>
  </si>
  <si>
    <t>KLAHN</t>
  </si>
  <si>
    <t>Laurent</t>
  </si>
  <si>
    <t>Somme Laurent</t>
  </si>
  <si>
    <t>KAUP</t>
  </si>
  <si>
    <t>Kevin</t>
  </si>
  <si>
    <t>Somme Kevin</t>
  </si>
  <si>
    <t>LICATALOSI</t>
  </si>
  <si>
    <t>Jerry</t>
  </si>
  <si>
    <t>Somme Jerry</t>
  </si>
  <si>
    <t>MANSUTTI</t>
  </si>
  <si>
    <t>Jean Philippe</t>
  </si>
  <si>
    <t>Somme Jean Philippe</t>
  </si>
  <si>
    <t>MEYER</t>
  </si>
  <si>
    <t>Grégory</t>
  </si>
  <si>
    <t>Somme Grégory</t>
  </si>
  <si>
    <t>MOUTH</t>
  </si>
  <si>
    <t>OGUZ</t>
  </si>
  <si>
    <t>Firat</t>
  </si>
  <si>
    <t>Somme Firat</t>
  </si>
  <si>
    <t>PETITJEAN</t>
  </si>
  <si>
    <t>Eric</t>
  </si>
  <si>
    <t>Somme Eric</t>
  </si>
  <si>
    <t>PETRY</t>
  </si>
  <si>
    <t>Jeremy</t>
  </si>
  <si>
    <t>Somme Jeremy</t>
  </si>
  <si>
    <t>RESLINGER</t>
  </si>
  <si>
    <t>SAKER</t>
  </si>
  <si>
    <t>Loïc</t>
  </si>
  <si>
    <t>Somme Loïc</t>
  </si>
  <si>
    <t>SIEDLEWSKI</t>
  </si>
  <si>
    <t>Damien</t>
  </si>
  <si>
    <t>Somme Damien</t>
  </si>
  <si>
    <t>STOSSE</t>
  </si>
  <si>
    <t>Jordan</t>
  </si>
  <si>
    <t>Somme Jordan</t>
  </si>
  <si>
    <t>SZESTKE</t>
  </si>
  <si>
    <t>UGURLU</t>
  </si>
  <si>
    <t>Mesut</t>
  </si>
  <si>
    <t>Somme Mesut</t>
  </si>
  <si>
    <t>Total : Nb et Montant :</t>
  </si>
  <si>
    <t xml:space="preserve">Amendes par catégorie : </t>
  </si>
  <si>
    <t>SENIORS</t>
  </si>
  <si>
    <t>U19</t>
  </si>
  <si>
    <t>U17</t>
  </si>
  <si>
    <t>U15</t>
  </si>
  <si>
    <t>TOTAL</t>
  </si>
  <si>
    <t>SUIVI CARTONS FCL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</si>
</sst>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\ &quot;€&quot;"/>
  </numFmts>
  <fonts count="41">
    <font>
      <sz val="10"/>
      <name val="MS Sans Serif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44" fontId="23" fillId="0" borderId="0" applyFont="0" applyFill="0" applyBorder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165" fontId="20" fillId="33" borderId="12" xfId="0" applyNumberFormat="1" applyFont="1" applyFill="1" applyBorder="1" applyAlignment="1">
      <alignment horizontal="center" vertical="center" wrapText="1"/>
    </xf>
    <xf numFmtId="165" fontId="20" fillId="33" borderId="13" xfId="0" applyNumberFormat="1" applyFont="1" applyFill="1" applyBorder="1" applyAlignment="1">
      <alignment horizontal="center" vertical="center" wrapText="1"/>
    </xf>
    <xf numFmtId="165" fontId="20" fillId="33" borderId="1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165" fontId="20" fillId="33" borderId="16" xfId="0" applyNumberFormat="1" applyFont="1" applyFill="1" applyBorder="1" applyAlignment="1">
      <alignment horizontal="center" vertical="center" wrapText="1"/>
    </xf>
    <xf numFmtId="164" fontId="20" fillId="33" borderId="17" xfId="0" applyNumberFormat="1" applyFont="1" applyFill="1" applyBorder="1" applyAlignment="1">
      <alignment horizontal="center" vertical="center" wrapText="1"/>
    </xf>
    <xf numFmtId="164" fontId="20" fillId="33" borderId="18" xfId="0" applyNumberFormat="1" applyFont="1" applyFill="1" applyBorder="1" applyAlignment="1">
      <alignment horizontal="center" vertical="center" wrapText="1"/>
    </xf>
    <xf numFmtId="164" fontId="20" fillId="33" borderId="19" xfId="0" applyNumberFormat="1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5" fontId="20" fillId="33" borderId="22" xfId="0" applyNumberFormat="1" applyFont="1" applyFill="1" applyBorder="1" applyAlignment="1">
      <alignment horizontal="center" vertical="center" wrapText="1"/>
    </xf>
    <xf numFmtId="164" fontId="20" fillId="33" borderId="23" xfId="0" applyNumberFormat="1" applyFont="1" applyFill="1" applyBorder="1" applyAlignment="1">
      <alignment horizontal="center" vertical="center" wrapText="1"/>
    </xf>
    <xf numFmtId="164" fontId="20" fillId="33" borderId="24" xfId="0" applyNumberFormat="1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15" fontId="19" fillId="0" borderId="27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165" fontId="19" fillId="0" borderId="27" xfId="0" applyNumberFormat="1" applyFont="1" applyBorder="1" applyAlignment="1">
      <alignment vertical="center"/>
    </xf>
    <xf numFmtId="164" fontId="19" fillId="0" borderId="27" xfId="0" applyNumberFormat="1" applyFont="1" applyBorder="1" applyAlignment="1">
      <alignment horizontal="right" vertical="center"/>
    </xf>
    <xf numFmtId="164" fontId="19" fillId="0" borderId="28" xfId="0" applyNumberFormat="1" applyFont="1" applyBorder="1" applyAlignment="1">
      <alignment horizontal="right" vertical="center"/>
    </xf>
    <xf numFmtId="165" fontId="19" fillId="0" borderId="29" xfId="0" applyNumberFormat="1" applyFont="1" applyBorder="1" applyAlignment="1">
      <alignment vertical="center"/>
    </xf>
    <xf numFmtId="165" fontId="19" fillId="0" borderId="0" xfId="0" applyNumberFormat="1" applyFont="1" applyAlignment="1">
      <alignment vertical="center"/>
    </xf>
    <xf numFmtId="0" fontId="19" fillId="34" borderId="26" xfId="0" applyFont="1" applyFill="1" applyBorder="1" applyAlignment="1">
      <alignment vertical="center"/>
    </xf>
    <xf numFmtId="0" fontId="20" fillId="34" borderId="27" xfId="0" applyFont="1" applyFill="1" applyBorder="1" applyAlignment="1">
      <alignment vertical="center"/>
    </xf>
    <xf numFmtId="0" fontId="19" fillId="34" borderId="27" xfId="0" applyFont="1" applyFill="1" applyBorder="1" applyAlignment="1">
      <alignment horizontal="center" vertical="center"/>
    </xf>
    <xf numFmtId="15" fontId="19" fillId="34" borderId="27" xfId="0" applyNumberFormat="1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vertical="center"/>
    </xf>
    <xf numFmtId="165" fontId="21" fillId="34" borderId="27" xfId="0" applyNumberFormat="1" applyFont="1" applyFill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15" fontId="19" fillId="0" borderId="30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164" fontId="19" fillId="0" borderId="30" xfId="0" applyNumberFormat="1" applyFont="1" applyBorder="1" applyAlignment="1">
      <alignment horizontal="right" vertical="center"/>
    </xf>
    <xf numFmtId="164" fontId="19" fillId="0" borderId="31" xfId="0" applyNumberFormat="1" applyFont="1" applyBorder="1" applyAlignment="1">
      <alignment horizontal="right" vertical="center"/>
    </xf>
    <xf numFmtId="0" fontId="19" fillId="34" borderId="32" xfId="0" applyFont="1" applyFill="1" applyBorder="1" applyAlignment="1">
      <alignment vertical="center"/>
    </xf>
    <xf numFmtId="0" fontId="20" fillId="34" borderId="19" xfId="0" applyFont="1" applyFill="1" applyBorder="1" applyAlignment="1">
      <alignment vertical="center"/>
    </xf>
    <xf numFmtId="0" fontId="19" fillId="34" borderId="19" xfId="0" applyFont="1" applyFill="1" applyBorder="1" applyAlignment="1">
      <alignment horizontal="center" vertical="center"/>
    </xf>
    <xf numFmtId="15" fontId="19" fillId="34" borderId="19" xfId="0" applyNumberFormat="1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15" fontId="19" fillId="0" borderId="19" xfId="0" applyNumberFormat="1" applyFont="1" applyBorder="1" applyAlignment="1">
      <alignment horizontal="center" vertical="center"/>
    </xf>
    <xf numFmtId="165" fontId="19" fillId="0" borderId="33" xfId="0" applyNumberFormat="1" applyFont="1" applyBorder="1" applyAlignment="1">
      <alignment vertical="center"/>
    </xf>
    <xf numFmtId="164" fontId="19" fillId="0" borderId="19" xfId="0" applyNumberFormat="1" applyFont="1" applyBorder="1" applyAlignment="1">
      <alignment horizontal="right" vertical="center"/>
    </xf>
    <xf numFmtId="164" fontId="19" fillId="0" borderId="18" xfId="0" applyNumberFormat="1" applyFont="1" applyBorder="1" applyAlignment="1">
      <alignment horizontal="right" vertical="center"/>
    </xf>
    <xf numFmtId="165" fontId="19" fillId="0" borderId="34" xfId="0" applyNumberFormat="1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15" fontId="19" fillId="0" borderId="23" xfId="0" applyNumberFormat="1" applyFont="1" applyBorder="1" applyAlignment="1">
      <alignment horizontal="center" vertical="center"/>
    </xf>
    <xf numFmtId="165" fontId="19" fillId="0" borderId="23" xfId="0" applyNumberFormat="1" applyFont="1" applyBorder="1" applyAlignment="1">
      <alignment vertical="center"/>
    </xf>
    <xf numFmtId="164" fontId="21" fillId="0" borderId="23" xfId="0" applyNumberFormat="1" applyFont="1" applyBorder="1" applyAlignment="1">
      <alignment horizontal="right" vertical="center"/>
    </xf>
    <xf numFmtId="164" fontId="19" fillId="0" borderId="24" xfId="0" applyNumberFormat="1" applyFont="1" applyBorder="1" applyAlignment="1">
      <alignment horizontal="right" vertical="center"/>
    </xf>
    <xf numFmtId="165" fontId="21" fillId="0" borderId="36" xfId="0" applyNumberFormat="1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21" fillId="33" borderId="37" xfId="0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/>
    </xf>
    <xf numFmtId="165" fontId="21" fillId="33" borderId="40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9" fontId="21" fillId="33" borderId="21" xfId="51" applyFont="1" applyFill="1" applyBorder="1" applyAlignment="1">
      <alignment horizontal="center" vertical="center"/>
    </xf>
    <xf numFmtId="10" fontId="21" fillId="33" borderId="21" xfId="0" applyNumberFormat="1" applyFont="1" applyFill="1" applyBorder="1" applyAlignment="1">
      <alignment horizontal="center" vertical="center"/>
    </xf>
    <xf numFmtId="10" fontId="21" fillId="33" borderId="41" xfId="0" applyNumberFormat="1" applyFont="1" applyFill="1" applyBorder="1" applyAlignment="1">
      <alignment horizontal="center" vertical="center"/>
    </xf>
    <xf numFmtId="10" fontId="21" fillId="33" borderId="42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65" fontId="22" fillId="0" borderId="27" xfId="0" applyNumberFormat="1" applyFont="1" applyBorder="1" applyAlignment="1">
      <alignment horizontal="center" vertical="center"/>
    </xf>
    <xf numFmtId="9" fontId="22" fillId="0" borderId="27" xfId="51" applyFont="1" applyBorder="1" applyAlignment="1">
      <alignment horizontal="center" vertical="center"/>
    </xf>
    <xf numFmtId="9" fontId="19" fillId="0" borderId="0" xfId="51" applyFont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9" fontId="22" fillId="0" borderId="27" xfId="0" applyNumberFormat="1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190500</xdr:rowOff>
    </xdr:from>
    <xdr:to>
      <xdr:col>6</xdr:col>
      <xdr:colOff>504825</xdr:colOff>
      <xdr:row>2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2333625" y="190500"/>
          <a:ext cx="7105650" cy="5810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thar\Documents\Fcl\Saison%202009%20-%202010\Saison%202009%20-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isse Joueurs"/>
      <sheetName val="A payer"/>
      <sheetName val="Cotisation demi tarif"/>
      <sheetName val="U19"/>
      <sheetName val="U20-Seniors-Loisirs-Vétéran"/>
      <sheetName val="Educateurs"/>
      <sheetName val="A gr B"/>
      <sheetName val="B gr K"/>
      <sheetName val="U19 PH Gr B"/>
      <sheetName val="Cl Seniors - U19"/>
      <sheetName val="Simulation"/>
      <sheetName val="U17 PH Gr B"/>
      <sheetName val="U17 Promotion Gr C"/>
      <sheetName val="U15 PH Gr B"/>
      <sheetName val="U13 Excellence Gr F"/>
      <sheetName val="Cl Jeunes Phase 1"/>
      <sheetName val="Convoc A B U19"/>
      <sheetName val="Convoc A B"/>
      <sheetName val="Convoc 18 Ans"/>
      <sheetName val="Couleurs Maillots"/>
      <sheetName val="Code Minitel"/>
      <sheetName val="Déplacements"/>
      <sheetName val="Arbitres"/>
      <sheetName val="Téléphone"/>
      <sheetName val="Suivi Sanctions"/>
      <sheetName val="Fair-Play Fcl A"/>
      <sheetName val="Suivi cartons Fcl"/>
      <sheetName val="Suivi cartons A - B"/>
      <sheetName val="Inventaire armoire séni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0"/>
  <sheetViews>
    <sheetView showGridLines="0" tabSelected="1" zoomScale="70" zoomScaleNormal="7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11.421875" defaultRowHeight="19.5" customHeight="1" outlineLevelRow="2"/>
  <cols>
    <col min="1" max="1" width="22.00390625" style="2" customWidth="1"/>
    <col min="2" max="2" width="21.00390625" style="2" customWidth="1"/>
    <col min="3" max="3" width="29.57421875" style="3" customWidth="1"/>
    <col min="4" max="4" width="13.7109375" style="3" bestFit="1" customWidth="1"/>
    <col min="5" max="5" width="30.7109375" style="2" bestFit="1" customWidth="1"/>
    <col min="6" max="6" width="17.00390625" style="2" customWidth="1"/>
    <col min="7" max="8" width="10.28125" style="4" bestFit="1" customWidth="1"/>
    <col min="9" max="9" width="11.00390625" style="4" bestFit="1" customWidth="1"/>
    <col min="10" max="16384" width="11.421875" style="2" customWidth="1"/>
  </cols>
  <sheetData>
    <row r="2" spans="1:10" ht="34.5" customHeight="1">
      <c r="A2" s="1" t="s">
        <v>128</v>
      </c>
      <c r="B2" s="1"/>
      <c r="C2" s="1"/>
      <c r="D2" s="1"/>
      <c r="E2" s="1"/>
      <c r="F2" s="1"/>
      <c r="G2" s="1"/>
      <c r="H2" s="1"/>
      <c r="I2" s="1"/>
      <c r="J2" s="1"/>
    </row>
    <row r="3" ht="31.5" customHeight="1" thickBot="1"/>
    <row r="4" spans="1:10" s="10" customFormat="1" ht="44.25" customHeight="1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  <c r="G4" s="8"/>
      <c r="H4" s="8"/>
      <c r="I4" s="8"/>
      <c r="J4" s="9"/>
    </row>
    <row r="5" spans="1:10" s="10" customFormat="1" ht="44.25" customHeight="1">
      <c r="A5" s="11"/>
      <c r="B5" s="12"/>
      <c r="C5" s="12"/>
      <c r="D5" s="12"/>
      <c r="E5" s="12"/>
      <c r="F5" s="13" t="s">
        <v>6</v>
      </c>
      <c r="G5" s="14" t="s">
        <v>7</v>
      </c>
      <c r="H5" s="15"/>
      <c r="I5" s="16"/>
      <c r="J5" s="17" t="s">
        <v>8</v>
      </c>
    </row>
    <row r="6" spans="1:10" s="10" customFormat="1" ht="27.75" customHeight="1" outlineLevel="1" thickBot="1">
      <c r="A6" s="18"/>
      <c r="B6" s="19"/>
      <c r="C6" s="19"/>
      <c r="D6" s="19"/>
      <c r="E6" s="19"/>
      <c r="F6" s="20"/>
      <c r="G6" s="21" t="s">
        <v>9</v>
      </c>
      <c r="H6" s="21" t="s">
        <v>10</v>
      </c>
      <c r="I6" s="22" t="s">
        <v>11</v>
      </c>
      <c r="J6" s="23"/>
    </row>
    <row r="7" spans="1:10" ht="19.5" customHeight="1" outlineLevel="2">
      <c r="A7" s="24" t="s">
        <v>12</v>
      </c>
      <c r="B7" s="25" t="s">
        <v>13</v>
      </c>
      <c r="C7" s="26" t="s">
        <v>14</v>
      </c>
      <c r="D7" s="27">
        <v>40118</v>
      </c>
      <c r="E7" s="28" t="s">
        <v>15</v>
      </c>
      <c r="F7" s="29">
        <v>0</v>
      </c>
      <c r="G7" s="30">
        <v>0</v>
      </c>
      <c r="H7" s="30">
        <v>0</v>
      </c>
      <c r="I7" s="31">
        <f>G7-H7</f>
        <v>0</v>
      </c>
      <c r="J7" s="32">
        <f>F7-H7</f>
        <v>0</v>
      </c>
    </row>
    <row r="8" spans="1:10" ht="19.5" customHeight="1" outlineLevel="2">
      <c r="A8" s="24"/>
      <c r="B8" s="25"/>
      <c r="C8" s="26" t="s">
        <v>14</v>
      </c>
      <c r="D8" s="27">
        <v>40244</v>
      </c>
      <c r="E8" s="28" t="s">
        <v>15</v>
      </c>
      <c r="F8" s="29">
        <v>0</v>
      </c>
      <c r="G8" s="30">
        <v>0</v>
      </c>
      <c r="H8" s="30">
        <v>0</v>
      </c>
      <c r="I8" s="31">
        <f>G8-H8</f>
        <v>0</v>
      </c>
      <c r="J8" s="32">
        <f>F8-H8</f>
        <v>0</v>
      </c>
    </row>
    <row r="9" spans="1:10" ht="19.5" customHeight="1" outlineLevel="2">
      <c r="A9" s="24"/>
      <c r="B9" s="25"/>
      <c r="C9" s="26" t="s">
        <v>14</v>
      </c>
      <c r="D9" s="27">
        <v>40279</v>
      </c>
      <c r="E9" s="28" t="s">
        <v>15</v>
      </c>
      <c r="F9" s="29">
        <v>0</v>
      </c>
      <c r="G9" s="30">
        <v>0</v>
      </c>
      <c r="H9" s="30">
        <v>0</v>
      </c>
      <c r="I9" s="31">
        <f>G9-H9</f>
        <v>0</v>
      </c>
      <c r="J9" s="32">
        <f>F9-H9</f>
        <v>0</v>
      </c>
    </row>
    <row r="10" spans="1:12" ht="19.5" customHeight="1" outlineLevel="2">
      <c r="A10" s="24"/>
      <c r="B10" s="25"/>
      <c r="C10" s="26" t="s">
        <v>14</v>
      </c>
      <c r="D10" s="27">
        <v>40314</v>
      </c>
      <c r="E10" s="28" t="s">
        <v>15</v>
      </c>
      <c r="F10" s="29">
        <v>35.5</v>
      </c>
      <c r="G10" s="30">
        <v>0</v>
      </c>
      <c r="H10" s="30">
        <v>0</v>
      </c>
      <c r="I10" s="31">
        <f>G10-H10</f>
        <v>0</v>
      </c>
      <c r="J10" s="32">
        <f>F10-H10</f>
        <v>35.5</v>
      </c>
      <c r="L10" s="33"/>
    </row>
    <row r="11" spans="1:10" ht="19.5" customHeight="1" outlineLevel="1">
      <c r="A11" s="34"/>
      <c r="B11" s="35" t="s">
        <v>16</v>
      </c>
      <c r="C11" s="36"/>
      <c r="D11" s="37"/>
      <c r="E11" s="38"/>
      <c r="F11" s="39">
        <f>SUBTOTAL(9,F7:F10)</f>
        <v>35.5</v>
      </c>
      <c r="G11" s="39">
        <f>SUBTOTAL(9,G7:G10)</f>
        <v>0</v>
      </c>
      <c r="H11" s="39">
        <f>SUBTOTAL(9,H7:H10)</f>
        <v>0</v>
      </c>
      <c r="I11" s="39">
        <f>SUBTOTAL(9,I7:I10)</f>
        <v>0</v>
      </c>
      <c r="J11" s="39">
        <f>SUBTOTAL(9,J7:J10)</f>
        <v>35.5</v>
      </c>
    </row>
    <row r="12" spans="1:10" ht="19.5" customHeight="1" outlineLevel="2">
      <c r="A12" s="24" t="s">
        <v>17</v>
      </c>
      <c r="B12" s="25" t="s">
        <v>18</v>
      </c>
      <c r="C12" s="26" t="s">
        <v>14</v>
      </c>
      <c r="D12" s="27">
        <v>40293</v>
      </c>
      <c r="E12" s="28" t="s">
        <v>19</v>
      </c>
      <c r="F12" s="29">
        <v>0</v>
      </c>
      <c r="G12" s="30">
        <v>0</v>
      </c>
      <c r="H12" s="30">
        <v>0</v>
      </c>
      <c r="I12" s="31">
        <f>G12-H12</f>
        <v>0</v>
      </c>
      <c r="J12" s="32">
        <f>F12-H12</f>
        <v>0</v>
      </c>
    </row>
    <row r="13" spans="1:10" ht="19.5" customHeight="1" outlineLevel="1">
      <c r="A13" s="34"/>
      <c r="B13" s="35" t="s">
        <v>20</v>
      </c>
      <c r="C13" s="36"/>
      <c r="D13" s="37"/>
      <c r="E13" s="38"/>
      <c r="F13" s="39">
        <f>SUBTOTAL(9,F12:F12)</f>
        <v>0</v>
      </c>
      <c r="G13" s="39">
        <f>SUBTOTAL(9,G12:G12)</f>
        <v>0</v>
      </c>
      <c r="H13" s="39">
        <f>SUBTOTAL(9,H12:H12)</f>
        <v>0</v>
      </c>
      <c r="I13" s="39">
        <f>SUBTOTAL(9,I12:I12)</f>
        <v>0</v>
      </c>
      <c r="J13" s="39">
        <f>SUBTOTAL(9,J12:J12)</f>
        <v>0</v>
      </c>
    </row>
    <row r="14" spans="1:10" ht="19.5" customHeight="1" outlineLevel="2">
      <c r="A14" s="24" t="s">
        <v>21</v>
      </c>
      <c r="B14" s="25" t="s">
        <v>22</v>
      </c>
      <c r="C14" s="26" t="s">
        <v>14</v>
      </c>
      <c r="D14" s="27">
        <v>40328</v>
      </c>
      <c r="E14" s="28" t="s">
        <v>15</v>
      </c>
      <c r="F14" s="29">
        <v>0</v>
      </c>
      <c r="G14" s="30">
        <v>0</v>
      </c>
      <c r="H14" s="30">
        <v>0</v>
      </c>
      <c r="I14" s="31">
        <f>G14-H14</f>
        <v>0</v>
      </c>
      <c r="J14" s="32">
        <f>F14-H14</f>
        <v>0</v>
      </c>
    </row>
    <row r="15" spans="1:10" ht="19.5" customHeight="1" outlineLevel="1">
      <c r="A15" s="34"/>
      <c r="B15" s="35" t="s">
        <v>23</v>
      </c>
      <c r="C15" s="36"/>
      <c r="D15" s="37"/>
      <c r="E15" s="38"/>
      <c r="F15" s="39">
        <f>SUBTOTAL(9,F14:F14)</f>
        <v>0</v>
      </c>
      <c r="G15" s="39">
        <f>SUBTOTAL(9,G14:G14)</f>
        <v>0</v>
      </c>
      <c r="H15" s="39">
        <f>SUBTOTAL(9,H14:H14)</f>
        <v>0</v>
      </c>
      <c r="I15" s="39">
        <f>SUBTOTAL(9,I14:I14)</f>
        <v>0</v>
      </c>
      <c r="J15" s="39">
        <f>SUBTOTAL(9,J14:J14)</f>
        <v>0</v>
      </c>
    </row>
    <row r="16" spans="1:10" ht="19.5" customHeight="1" outlineLevel="2">
      <c r="A16" s="24" t="s">
        <v>24</v>
      </c>
      <c r="B16" s="25" t="s">
        <v>25</v>
      </c>
      <c r="C16" s="26" t="s">
        <v>14</v>
      </c>
      <c r="D16" s="27">
        <v>40096</v>
      </c>
      <c r="E16" s="28" t="s">
        <v>26</v>
      </c>
      <c r="F16" s="29">
        <v>0</v>
      </c>
      <c r="G16" s="30">
        <v>0</v>
      </c>
      <c r="H16" s="30">
        <v>0</v>
      </c>
      <c r="I16" s="31">
        <f>G16-H16</f>
        <v>0</v>
      </c>
      <c r="J16" s="32">
        <f>F16-H16</f>
        <v>0</v>
      </c>
    </row>
    <row r="17" spans="1:10" ht="19.5" customHeight="1" outlineLevel="1">
      <c r="A17" s="34"/>
      <c r="B17" s="35" t="s">
        <v>27</v>
      </c>
      <c r="C17" s="36"/>
      <c r="D17" s="37"/>
      <c r="E17" s="38"/>
      <c r="F17" s="39">
        <f>SUBTOTAL(9,F16:F16)</f>
        <v>0</v>
      </c>
      <c r="G17" s="39">
        <f>SUBTOTAL(9,G16:G16)</f>
        <v>0</v>
      </c>
      <c r="H17" s="39">
        <f>SUBTOTAL(9,H16:H16)</f>
        <v>0</v>
      </c>
      <c r="I17" s="39">
        <f>SUBTOTAL(9,I16:I16)</f>
        <v>0</v>
      </c>
      <c r="J17" s="39">
        <f>SUBTOTAL(9,J16:J16)</f>
        <v>0</v>
      </c>
    </row>
    <row r="18" spans="1:10" ht="19.5" customHeight="1" outlineLevel="2">
      <c r="A18" s="24" t="s">
        <v>28</v>
      </c>
      <c r="B18" s="25" t="s">
        <v>29</v>
      </c>
      <c r="C18" s="26" t="s">
        <v>14</v>
      </c>
      <c r="D18" s="27">
        <v>40264</v>
      </c>
      <c r="E18" s="28" t="s">
        <v>30</v>
      </c>
      <c r="F18" s="29">
        <v>0</v>
      </c>
      <c r="G18" s="30">
        <v>0</v>
      </c>
      <c r="H18" s="30">
        <v>0</v>
      </c>
      <c r="I18" s="31">
        <f>G18-H18</f>
        <v>0</v>
      </c>
      <c r="J18" s="32">
        <f>F18-H18</f>
        <v>0</v>
      </c>
    </row>
    <row r="19" spans="1:10" ht="19.5" customHeight="1" outlineLevel="1">
      <c r="A19" s="34"/>
      <c r="B19" s="35" t="s">
        <v>31</v>
      </c>
      <c r="C19" s="36"/>
      <c r="D19" s="37"/>
      <c r="E19" s="38"/>
      <c r="F19" s="39">
        <f>SUBTOTAL(9,F18:F18)</f>
        <v>0</v>
      </c>
      <c r="G19" s="39">
        <f>SUBTOTAL(9,G18:G18)</f>
        <v>0</v>
      </c>
      <c r="H19" s="39">
        <f>SUBTOTAL(9,H18:H18)</f>
        <v>0</v>
      </c>
      <c r="I19" s="39">
        <f>SUBTOTAL(9,I18:I18)</f>
        <v>0</v>
      </c>
      <c r="J19" s="39">
        <f>SUBTOTAL(9,J18:J18)</f>
        <v>0</v>
      </c>
    </row>
    <row r="20" spans="1:10" ht="19.5" customHeight="1" outlineLevel="2">
      <c r="A20" s="24" t="s">
        <v>32</v>
      </c>
      <c r="B20" s="25" t="s">
        <v>33</v>
      </c>
      <c r="C20" s="26" t="s">
        <v>14</v>
      </c>
      <c r="D20" s="27">
        <v>40258</v>
      </c>
      <c r="E20" s="28" t="s">
        <v>19</v>
      </c>
      <c r="F20" s="29">
        <v>0</v>
      </c>
      <c r="G20" s="30">
        <v>0</v>
      </c>
      <c r="H20" s="30">
        <v>0</v>
      </c>
      <c r="I20" s="31">
        <f>G20-H20</f>
        <v>0</v>
      </c>
      <c r="J20" s="32">
        <f>F20-H20</f>
        <v>0</v>
      </c>
    </row>
    <row r="21" spans="1:10" ht="19.5" customHeight="1" outlineLevel="1">
      <c r="A21" s="34"/>
      <c r="B21" s="35" t="s">
        <v>34</v>
      </c>
      <c r="C21" s="36"/>
      <c r="D21" s="37"/>
      <c r="E21" s="38"/>
      <c r="F21" s="39">
        <f>SUBTOTAL(9,F20:F20)</f>
        <v>0</v>
      </c>
      <c r="G21" s="39">
        <f>SUBTOTAL(9,G20:G20)</f>
        <v>0</v>
      </c>
      <c r="H21" s="39">
        <f>SUBTOTAL(9,H20:H20)</f>
        <v>0</v>
      </c>
      <c r="I21" s="39">
        <f>SUBTOTAL(9,I20:I20)</f>
        <v>0</v>
      </c>
      <c r="J21" s="39">
        <f>SUBTOTAL(9,J20:J20)</f>
        <v>0</v>
      </c>
    </row>
    <row r="22" spans="1:10" ht="19.5" customHeight="1" outlineLevel="2">
      <c r="A22" s="24" t="s">
        <v>35</v>
      </c>
      <c r="B22" s="25" t="s">
        <v>36</v>
      </c>
      <c r="C22" s="26" t="s">
        <v>14</v>
      </c>
      <c r="D22" s="27">
        <v>40097</v>
      </c>
      <c r="E22" s="28" t="s">
        <v>15</v>
      </c>
      <c r="F22" s="29">
        <v>0</v>
      </c>
      <c r="G22" s="30">
        <v>0</v>
      </c>
      <c r="H22" s="30">
        <v>0</v>
      </c>
      <c r="I22" s="31">
        <f>G22-H22</f>
        <v>0</v>
      </c>
      <c r="J22" s="32">
        <f>F22-H22</f>
        <v>0</v>
      </c>
    </row>
    <row r="23" spans="1:10" ht="19.5" customHeight="1" outlineLevel="2">
      <c r="A23" s="24"/>
      <c r="B23" s="25"/>
      <c r="C23" s="26" t="s">
        <v>14</v>
      </c>
      <c r="D23" s="27">
        <v>40118</v>
      </c>
      <c r="E23" s="28" t="s">
        <v>15</v>
      </c>
      <c r="F23" s="29">
        <v>35.5</v>
      </c>
      <c r="G23" s="30">
        <v>0</v>
      </c>
      <c r="H23" s="30">
        <v>0</v>
      </c>
      <c r="I23" s="31">
        <f>G23-H23</f>
        <v>0</v>
      </c>
      <c r="J23" s="32">
        <f>F23-H23</f>
        <v>35.5</v>
      </c>
    </row>
    <row r="24" spans="1:10" ht="19.5" customHeight="1" outlineLevel="2">
      <c r="A24" s="24"/>
      <c r="B24" s="25"/>
      <c r="C24" s="26" t="s">
        <v>37</v>
      </c>
      <c r="D24" s="27">
        <v>40132</v>
      </c>
      <c r="E24" s="28" t="s">
        <v>15</v>
      </c>
      <c r="F24" s="29">
        <v>35.5</v>
      </c>
      <c r="G24" s="30">
        <v>0</v>
      </c>
      <c r="H24" s="30">
        <v>0</v>
      </c>
      <c r="I24" s="31">
        <f>G24-H24</f>
        <v>0</v>
      </c>
      <c r="J24" s="32">
        <f>F24-H24</f>
        <v>35.5</v>
      </c>
    </row>
    <row r="25" spans="1:10" ht="19.5" customHeight="1" outlineLevel="1">
      <c r="A25" s="34"/>
      <c r="B25" s="35" t="s">
        <v>38</v>
      </c>
      <c r="C25" s="36"/>
      <c r="D25" s="37"/>
      <c r="E25" s="38"/>
      <c r="F25" s="39">
        <f>SUBTOTAL(9,F22:F24)</f>
        <v>71</v>
      </c>
      <c r="G25" s="39">
        <f>SUBTOTAL(9,G22:G24)</f>
        <v>0</v>
      </c>
      <c r="H25" s="39">
        <f>SUBTOTAL(9,H22:H24)</f>
        <v>0</v>
      </c>
      <c r="I25" s="39">
        <f>SUBTOTAL(9,I22:I24)</f>
        <v>0</v>
      </c>
      <c r="J25" s="39">
        <f>SUBTOTAL(9,J22:J24)</f>
        <v>71</v>
      </c>
    </row>
    <row r="26" spans="1:10" ht="19.5" customHeight="1" outlineLevel="2">
      <c r="A26" s="24" t="s">
        <v>39</v>
      </c>
      <c r="B26" s="25" t="s">
        <v>40</v>
      </c>
      <c r="C26" s="26" t="s">
        <v>14</v>
      </c>
      <c r="D26" s="27">
        <v>40069</v>
      </c>
      <c r="E26" s="28" t="s">
        <v>15</v>
      </c>
      <c r="F26" s="29">
        <v>0</v>
      </c>
      <c r="G26" s="30">
        <v>0</v>
      </c>
      <c r="H26" s="30">
        <v>0</v>
      </c>
      <c r="I26" s="31">
        <f>G26-H26</f>
        <v>0</v>
      </c>
      <c r="J26" s="32">
        <f>F26-H26</f>
        <v>0</v>
      </c>
    </row>
    <row r="27" spans="1:10" ht="19.5" customHeight="1" outlineLevel="2">
      <c r="A27" s="24"/>
      <c r="B27" s="25"/>
      <c r="C27" s="26" t="s">
        <v>14</v>
      </c>
      <c r="D27" s="27">
        <v>40139</v>
      </c>
      <c r="E27" s="28" t="s">
        <v>41</v>
      </c>
      <c r="F27" s="29">
        <v>23</v>
      </c>
      <c r="G27" s="30">
        <v>0</v>
      </c>
      <c r="H27" s="30">
        <v>0</v>
      </c>
      <c r="I27" s="31">
        <f>G27-H27</f>
        <v>0</v>
      </c>
      <c r="J27" s="32">
        <f>F27-H27</f>
        <v>23</v>
      </c>
    </row>
    <row r="28" spans="1:10" ht="19.5" customHeight="1" outlineLevel="1">
      <c r="A28" s="24"/>
      <c r="B28" s="25"/>
      <c r="C28" s="26" t="s">
        <v>14</v>
      </c>
      <c r="D28" s="27">
        <v>40244</v>
      </c>
      <c r="E28" s="28" t="s">
        <v>19</v>
      </c>
      <c r="F28" s="29">
        <v>0</v>
      </c>
      <c r="G28" s="30">
        <v>0</v>
      </c>
      <c r="H28" s="30">
        <v>0</v>
      </c>
      <c r="I28" s="31">
        <f>G28-H28</f>
        <v>0</v>
      </c>
      <c r="J28" s="32">
        <f>F28-H28</f>
        <v>0</v>
      </c>
    </row>
    <row r="29" spans="1:10" ht="19.5" customHeight="1" outlineLevel="2">
      <c r="A29" s="34"/>
      <c r="B29" s="35" t="s">
        <v>42</v>
      </c>
      <c r="C29" s="36"/>
      <c r="D29" s="37"/>
      <c r="E29" s="38"/>
      <c r="F29" s="39">
        <f>SUBTOTAL(9,F26:F28)</f>
        <v>23</v>
      </c>
      <c r="G29" s="39">
        <f>SUBTOTAL(9,G26:G28)</f>
        <v>0</v>
      </c>
      <c r="H29" s="39">
        <f>SUBTOTAL(9,H26:H28)</f>
        <v>0</v>
      </c>
      <c r="I29" s="39">
        <f>SUBTOTAL(9,I26:I28)</f>
        <v>0</v>
      </c>
      <c r="J29" s="39">
        <f>SUBTOTAL(9,J26:J28)</f>
        <v>23</v>
      </c>
    </row>
    <row r="30" spans="1:10" ht="19.5" customHeight="1" outlineLevel="2">
      <c r="A30" s="24" t="s">
        <v>43</v>
      </c>
      <c r="B30" s="25" t="s">
        <v>44</v>
      </c>
      <c r="C30" s="26" t="s">
        <v>14</v>
      </c>
      <c r="D30" s="27">
        <v>40278</v>
      </c>
      <c r="E30" s="28" t="s">
        <v>26</v>
      </c>
      <c r="F30" s="29">
        <v>0</v>
      </c>
      <c r="G30" s="30">
        <v>0</v>
      </c>
      <c r="H30" s="30">
        <v>0</v>
      </c>
      <c r="I30" s="31">
        <f>G30-H30</f>
        <v>0</v>
      </c>
      <c r="J30" s="32">
        <f>F30-H30</f>
        <v>0</v>
      </c>
    </row>
    <row r="31" spans="1:10" ht="19.5" customHeight="1" outlineLevel="2">
      <c r="A31" s="34"/>
      <c r="B31" s="35" t="s">
        <v>45</v>
      </c>
      <c r="C31" s="36"/>
      <c r="D31" s="37"/>
      <c r="E31" s="38"/>
      <c r="F31" s="39">
        <f>SUBTOTAL(9,F30:F30)</f>
        <v>0</v>
      </c>
      <c r="G31" s="39">
        <f>SUBTOTAL(9,G30:G30)</f>
        <v>0</v>
      </c>
      <c r="H31" s="39">
        <f>SUBTOTAL(9,H30:H30)</f>
        <v>0</v>
      </c>
      <c r="I31" s="39">
        <f>SUBTOTAL(9,I30:I30)</f>
        <v>0</v>
      </c>
      <c r="J31" s="39">
        <f>SUBTOTAL(9,J30:J30)</f>
        <v>0</v>
      </c>
    </row>
    <row r="32" spans="1:10" ht="19.5" customHeight="1" outlineLevel="2">
      <c r="A32" s="24" t="s">
        <v>43</v>
      </c>
      <c r="B32" s="25" t="s">
        <v>46</v>
      </c>
      <c r="C32" s="26" t="s">
        <v>14</v>
      </c>
      <c r="D32" s="27">
        <v>40118</v>
      </c>
      <c r="E32" s="28" t="s">
        <v>15</v>
      </c>
      <c r="F32" s="29">
        <v>0</v>
      </c>
      <c r="G32" s="30">
        <v>0</v>
      </c>
      <c r="H32" s="30">
        <v>0</v>
      </c>
      <c r="I32" s="31">
        <f>G32-H32</f>
        <v>0</v>
      </c>
      <c r="J32" s="32">
        <f>F32-H32</f>
        <v>0</v>
      </c>
    </row>
    <row r="33" spans="1:10" ht="19.5" customHeight="1" outlineLevel="1">
      <c r="A33" s="24"/>
      <c r="B33" s="25"/>
      <c r="C33" s="26" t="s">
        <v>14</v>
      </c>
      <c r="D33" s="27">
        <v>40139</v>
      </c>
      <c r="E33" s="28" t="s">
        <v>47</v>
      </c>
      <c r="F33" s="29">
        <v>35.5</v>
      </c>
      <c r="G33" s="30">
        <v>0</v>
      </c>
      <c r="H33" s="30">
        <v>0</v>
      </c>
      <c r="I33" s="31">
        <f>G33-H33</f>
        <v>0</v>
      </c>
      <c r="J33" s="32">
        <f>F33-H33</f>
        <v>35.5</v>
      </c>
    </row>
    <row r="34" spans="1:10" ht="19.5" customHeight="1" outlineLevel="1">
      <c r="A34" s="24"/>
      <c r="B34" s="25"/>
      <c r="C34" s="26" t="s">
        <v>14</v>
      </c>
      <c r="D34" s="27">
        <v>40307</v>
      </c>
      <c r="E34" s="28" t="s">
        <v>15</v>
      </c>
      <c r="F34" s="29">
        <v>0</v>
      </c>
      <c r="G34" s="30">
        <v>0</v>
      </c>
      <c r="H34" s="30">
        <v>0</v>
      </c>
      <c r="I34" s="31">
        <f>G34-H34</f>
        <v>0</v>
      </c>
      <c r="J34" s="32">
        <f>F34-H34</f>
        <v>0</v>
      </c>
    </row>
    <row r="35" spans="1:10" ht="19.5" customHeight="1" outlineLevel="2">
      <c r="A35" s="34"/>
      <c r="B35" s="35" t="s">
        <v>48</v>
      </c>
      <c r="C35" s="36"/>
      <c r="D35" s="37"/>
      <c r="E35" s="38"/>
      <c r="F35" s="39">
        <f>SUBTOTAL(9,F32:F34)</f>
        <v>35.5</v>
      </c>
      <c r="G35" s="39">
        <f>SUBTOTAL(9,G32:G34)</f>
        <v>0</v>
      </c>
      <c r="H35" s="39">
        <f>SUBTOTAL(9,H32:H34)</f>
        <v>0</v>
      </c>
      <c r="I35" s="39">
        <f>SUBTOTAL(9,I32:I34)</f>
        <v>0</v>
      </c>
      <c r="J35" s="39">
        <f>SUBTOTAL(9,J32:J34)</f>
        <v>35.5</v>
      </c>
    </row>
    <row r="36" spans="1:10" ht="19.5" customHeight="1" outlineLevel="2">
      <c r="A36" s="24" t="s">
        <v>49</v>
      </c>
      <c r="B36" s="25" t="s">
        <v>50</v>
      </c>
      <c r="C36" s="26" t="s">
        <v>14</v>
      </c>
      <c r="D36" s="27">
        <v>40139</v>
      </c>
      <c r="E36" s="28" t="s">
        <v>41</v>
      </c>
      <c r="F36" s="29">
        <v>0</v>
      </c>
      <c r="G36" s="30">
        <v>0</v>
      </c>
      <c r="H36" s="30">
        <v>0</v>
      </c>
      <c r="I36" s="31">
        <f>G36-H36</f>
        <v>0</v>
      </c>
      <c r="J36" s="32">
        <f>F36-H36</f>
        <v>0</v>
      </c>
    </row>
    <row r="37" spans="1:10" ht="19.5" customHeight="1" outlineLevel="2">
      <c r="A37" s="34"/>
      <c r="B37" s="35" t="s">
        <v>51</v>
      </c>
      <c r="C37" s="36"/>
      <c r="D37" s="37"/>
      <c r="E37" s="38"/>
      <c r="F37" s="39">
        <f>SUBTOTAL(9,F36:F36)</f>
        <v>0</v>
      </c>
      <c r="G37" s="39">
        <f>SUBTOTAL(9,G36:G36)</f>
        <v>0</v>
      </c>
      <c r="H37" s="39">
        <f>SUBTOTAL(9,H36:H36)</f>
        <v>0</v>
      </c>
      <c r="I37" s="39">
        <f>SUBTOTAL(9,I36:I36)</f>
        <v>0</v>
      </c>
      <c r="J37" s="39">
        <f>SUBTOTAL(9,J36:J36)</f>
        <v>0</v>
      </c>
    </row>
    <row r="38" spans="1:10" ht="19.5" customHeight="1" outlineLevel="1">
      <c r="A38" s="24" t="s">
        <v>52</v>
      </c>
      <c r="B38" s="25" t="s">
        <v>53</v>
      </c>
      <c r="C38" s="26" t="s">
        <v>14</v>
      </c>
      <c r="D38" s="27">
        <v>40125</v>
      </c>
      <c r="E38" s="28" t="s">
        <v>15</v>
      </c>
      <c r="F38" s="29">
        <v>0</v>
      </c>
      <c r="G38" s="30">
        <v>0</v>
      </c>
      <c r="H38" s="30">
        <v>0</v>
      </c>
      <c r="I38" s="31">
        <f>G38-H38</f>
        <v>0</v>
      </c>
      <c r="J38" s="32">
        <f>F38-H38</f>
        <v>0</v>
      </c>
    </row>
    <row r="39" spans="1:10" ht="19.5" customHeight="1" outlineLevel="1">
      <c r="A39" s="24"/>
      <c r="B39" s="25"/>
      <c r="C39" s="26" t="s">
        <v>14</v>
      </c>
      <c r="D39" s="27">
        <v>40258</v>
      </c>
      <c r="E39" s="28" t="s">
        <v>15</v>
      </c>
      <c r="F39" s="29">
        <v>0</v>
      </c>
      <c r="G39" s="30">
        <v>0</v>
      </c>
      <c r="H39" s="30">
        <v>0</v>
      </c>
      <c r="I39" s="31">
        <f>G39-H39</f>
        <v>0</v>
      </c>
      <c r="J39" s="32">
        <f>F39-H39</f>
        <v>0</v>
      </c>
    </row>
    <row r="40" spans="1:10" ht="19.5" customHeight="1" outlineLevel="2">
      <c r="A40" s="34"/>
      <c r="B40" s="35" t="s">
        <v>54</v>
      </c>
      <c r="C40" s="36"/>
      <c r="D40" s="37"/>
      <c r="E40" s="38"/>
      <c r="F40" s="39">
        <f>SUBTOTAL(9,F38:F39)</f>
        <v>0</v>
      </c>
      <c r="G40" s="39">
        <f>SUBTOTAL(9,G38:G39)</f>
        <v>0</v>
      </c>
      <c r="H40" s="39">
        <f>SUBTOTAL(9,H38:H39)</f>
        <v>0</v>
      </c>
      <c r="I40" s="39">
        <f>SUBTOTAL(9,I38:I39)</f>
        <v>0</v>
      </c>
      <c r="J40" s="39">
        <f>SUBTOTAL(9,J38:J39)</f>
        <v>0</v>
      </c>
    </row>
    <row r="41" spans="1:10" ht="19.5" customHeight="1" outlineLevel="2">
      <c r="A41" s="24" t="s">
        <v>55</v>
      </c>
      <c r="B41" s="25" t="s">
        <v>40</v>
      </c>
      <c r="C41" s="26" t="s">
        <v>14</v>
      </c>
      <c r="D41" s="27">
        <v>40257</v>
      </c>
      <c r="E41" s="28" t="s">
        <v>26</v>
      </c>
      <c r="F41" s="29">
        <v>0</v>
      </c>
      <c r="G41" s="30">
        <v>0</v>
      </c>
      <c r="H41" s="30">
        <v>0</v>
      </c>
      <c r="I41" s="31">
        <f>G41-H41</f>
        <v>0</v>
      </c>
      <c r="J41" s="32">
        <f>F41-H41</f>
        <v>0</v>
      </c>
    </row>
    <row r="42" spans="1:10" ht="19.5" customHeight="1" outlineLevel="2">
      <c r="A42" s="34"/>
      <c r="B42" s="35" t="s">
        <v>42</v>
      </c>
      <c r="C42" s="36"/>
      <c r="D42" s="37"/>
      <c r="E42" s="38"/>
      <c r="F42" s="39">
        <f>SUBTOTAL(9,F41:F41)</f>
        <v>0</v>
      </c>
      <c r="G42" s="39">
        <f>SUBTOTAL(9,G41:G41)</f>
        <v>0</v>
      </c>
      <c r="H42" s="39">
        <f>SUBTOTAL(9,H41:H41)</f>
        <v>0</v>
      </c>
      <c r="I42" s="39">
        <f>SUBTOTAL(9,I41:I41)</f>
        <v>0</v>
      </c>
      <c r="J42" s="39">
        <f>SUBTOTAL(9,J41:J41)</f>
        <v>0</v>
      </c>
    </row>
    <row r="43" spans="1:10" ht="19.5" customHeight="1" outlineLevel="2">
      <c r="A43" s="24" t="s">
        <v>56</v>
      </c>
      <c r="B43" s="25" t="s">
        <v>57</v>
      </c>
      <c r="C43" s="26" t="s">
        <v>14</v>
      </c>
      <c r="D43" s="27">
        <v>40215</v>
      </c>
      <c r="E43" s="28" t="s">
        <v>26</v>
      </c>
      <c r="F43" s="29">
        <v>0</v>
      </c>
      <c r="G43" s="30">
        <v>0</v>
      </c>
      <c r="H43" s="30">
        <v>0</v>
      </c>
      <c r="I43" s="31">
        <f>G43-H43</f>
        <v>0</v>
      </c>
      <c r="J43" s="32">
        <f>F43-H43</f>
        <v>0</v>
      </c>
    </row>
    <row r="44" spans="1:10" ht="19.5" customHeight="1" outlineLevel="2">
      <c r="A44" s="24"/>
      <c r="B44" s="25"/>
      <c r="C44" s="26" t="s">
        <v>14</v>
      </c>
      <c r="D44" s="27">
        <v>40292</v>
      </c>
      <c r="E44" s="28" t="s">
        <v>26</v>
      </c>
      <c r="F44" s="29">
        <v>0</v>
      </c>
      <c r="G44" s="30">
        <v>0</v>
      </c>
      <c r="H44" s="30">
        <v>0</v>
      </c>
      <c r="I44" s="31">
        <f>G44-H44</f>
        <v>0</v>
      </c>
      <c r="J44" s="32">
        <f>F44-H44</f>
        <v>0</v>
      </c>
    </row>
    <row r="45" spans="1:10" ht="19.5" customHeight="1" outlineLevel="2">
      <c r="A45" s="34"/>
      <c r="B45" s="35" t="s">
        <v>58</v>
      </c>
      <c r="C45" s="36"/>
      <c r="D45" s="37"/>
      <c r="E45" s="38"/>
      <c r="F45" s="39">
        <f>SUBTOTAL(9,F44:F44)</f>
        <v>0</v>
      </c>
      <c r="G45" s="39">
        <f>SUBTOTAL(9,G44:G44)</f>
        <v>0</v>
      </c>
      <c r="H45" s="39">
        <f>SUBTOTAL(9,H44:H44)</f>
        <v>0</v>
      </c>
      <c r="I45" s="39">
        <f>SUBTOTAL(9,I44:I44)</f>
        <v>0</v>
      </c>
      <c r="J45" s="39">
        <f>SUBTOTAL(9,J44:J44)</f>
        <v>0</v>
      </c>
    </row>
    <row r="46" spans="1:10" ht="19.5" customHeight="1" outlineLevel="2">
      <c r="A46" s="24" t="s">
        <v>59</v>
      </c>
      <c r="B46" s="25" t="s">
        <v>60</v>
      </c>
      <c r="C46" s="26" t="s">
        <v>14</v>
      </c>
      <c r="D46" s="27">
        <v>40286</v>
      </c>
      <c r="E46" s="28" t="s">
        <v>19</v>
      </c>
      <c r="F46" s="29">
        <v>0</v>
      </c>
      <c r="G46" s="30">
        <v>0</v>
      </c>
      <c r="H46" s="30">
        <v>0</v>
      </c>
      <c r="I46" s="31">
        <f>G46-H46</f>
        <v>0</v>
      </c>
      <c r="J46" s="32">
        <f>F46-H46</f>
        <v>0</v>
      </c>
    </row>
    <row r="47" spans="1:10" ht="19.5" customHeight="1" outlineLevel="2">
      <c r="A47" s="34"/>
      <c r="B47" s="35" t="s">
        <v>61</v>
      </c>
      <c r="C47" s="36"/>
      <c r="D47" s="37"/>
      <c r="E47" s="38"/>
      <c r="F47" s="39">
        <f>SUBTOTAL(9,F46:F46)</f>
        <v>0</v>
      </c>
      <c r="G47" s="39">
        <f>SUBTOTAL(9,G46:G46)</f>
        <v>0</v>
      </c>
      <c r="H47" s="39">
        <f>SUBTOTAL(9,H46:H46)</f>
        <v>0</v>
      </c>
      <c r="I47" s="39">
        <f>SUBTOTAL(9,I46:I46)</f>
        <v>0</v>
      </c>
      <c r="J47" s="39">
        <f>SUBTOTAL(9,J46:J46)</f>
        <v>0</v>
      </c>
    </row>
    <row r="48" spans="1:10" ht="19.5" customHeight="1" outlineLevel="2">
      <c r="A48" s="24" t="s">
        <v>62</v>
      </c>
      <c r="B48" s="25" t="s">
        <v>63</v>
      </c>
      <c r="C48" s="26" t="s">
        <v>14</v>
      </c>
      <c r="D48" s="27">
        <v>40082</v>
      </c>
      <c r="E48" s="28" t="s">
        <v>26</v>
      </c>
      <c r="F48" s="29">
        <v>0</v>
      </c>
      <c r="G48" s="30">
        <v>0</v>
      </c>
      <c r="H48" s="30">
        <v>0</v>
      </c>
      <c r="I48" s="31">
        <f>G48-H48</f>
        <v>0</v>
      </c>
      <c r="J48" s="32">
        <f>F48-H48</f>
        <v>0</v>
      </c>
    </row>
    <row r="49" spans="1:10" ht="19.5" customHeight="1" outlineLevel="1">
      <c r="A49" s="24"/>
      <c r="B49" s="25"/>
      <c r="C49" s="26" t="s">
        <v>14</v>
      </c>
      <c r="D49" s="27">
        <v>40096</v>
      </c>
      <c r="E49" s="28" t="s">
        <v>26</v>
      </c>
      <c r="F49" s="29">
        <v>35.5</v>
      </c>
      <c r="G49" s="30">
        <v>0</v>
      </c>
      <c r="H49" s="30">
        <v>0</v>
      </c>
      <c r="I49" s="31">
        <f>G49-H49</f>
        <v>0</v>
      </c>
      <c r="J49" s="32">
        <f>F49-H49</f>
        <v>35.5</v>
      </c>
    </row>
    <row r="50" spans="1:10" ht="19.5" customHeight="1" outlineLevel="2">
      <c r="A50" s="34"/>
      <c r="B50" s="35" t="s">
        <v>64</v>
      </c>
      <c r="C50" s="36"/>
      <c r="D50" s="37"/>
      <c r="E50" s="38"/>
      <c r="F50" s="39">
        <f>SUBTOTAL(9,F48:F49)</f>
        <v>35.5</v>
      </c>
      <c r="G50" s="39">
        <f>SUBTOTAL(9,G48:G49)</f>
        <v>0</v>
      </c>
      <c r="H50" s="39">
        <f>SUBTOTAL(9,H48:H49)</f>
        <v>0</v>
      </c>
      <c r="I50" s="39">
        <f>SUBTOTAL(9,I48:I49)</f>
        <v>0</v>
      </c>
      <c r="J50" s="39">
        <f>SUBTOTAL(9,J48:J49)</f>
        <v>35.5</v>
      </c>
    </row>
    <row r="51" spans="1:10" ht="19.5" customHeight="1" outlineLevel="1">
      <c r="A51" s="24" t="s">
        <v>65</v>
      </c>
      <c r="B51" s="25" t="s">
        <v>66</v>
      </c>
      <c r="C51" s="26" t="s">
        <v>14</v>
      </c>
      <c r="D51" s="27">
        <v>40314</v>
      </c>
      <c r="E51" s="28" t="s">
        <v>67</v>
      </c>
      <c r="F51" s="29">
        <v>0</v>
      </c>
      <c r="G51" s="30">
        <v>0</v>
      </c>
      <c r="H51" s="30">
        <v>0</v>
      </c>
      <c r="I51" s="31">
        <f>G51-H51</f>
        <v>0</v>
      </c>
      <c r="J51" s="32">
        <f>F51-H51</f>
        <v>0</v>
      </c>
    </row>
    <row r="52" spans="1:10" ht="19.5" customHeight="1" outlineLevel="2">
      <c r="A52" s="34"/>
      <c r="B52" s="35" t="s">
        <v>68</v>
      </c>
      <c r="C52" s="36"/>
      <c r="D52" s="37"/>
      <c r="E52" s="38"/>
      <c r="F52" s="39">
        <f>SUBTOTAL(9,F51:F51)</f>
        <v>0</v>
      </c>
      <c r="G52" s="39">
        <f>SUBTOTAL(9,G51:G51)</f>
        <v>0</v>
      </c>
      <c r="H52" s="39">
        <f>SUBTOTAL(9,H51:H51)</f>
        <v>0</v>
      </c>
      <c r="I52" s="39">
        <f>SUBTOTAL(9,I51:I51)</f>
        <v>0</v>
      </c>
      <c r="J52" s="39">
        <f>SUBTOTAL(9,J51:J51)</f>
        <v>0</v>
      </c>
    </row>
    <row r="53" spans="1:10" ht="19.5" customHeight="1" outlineLevel="1">
      <c r="A53" s="24" t="s">
        <v>69</v>
      </c>
      <c r="B53" s="25" t="s">
        <v>70</v>
      </c>
      <c r="C53" s="26" t="s">
        <v>14</v>
      </c>
      <c r="D53" s="27">
        <v>40096</v>
      </c>
      <c r="E53" s="28" t="s">
        <v>30</v>
      </c>
      <c r="F53" s="29">
        <v>0</v>
      </c>
      <c r="G53" s="30">
        <v>0</v>
      </c>
      <c r="H53" s="30">
        <v>0</v>
      </c>
      <c r="I53" s="31">
        <f>G53-H53</f>
        <v>0</v>
      </c>
      <c r="J53" s="32">
        <f>F53-H53</f>
        <v>0</v>
      </c>
    </row>
    <row r="54" spans="1:10" ht="19.5" customHeight="1" outlineLevel="1">
      <c r="A54" s="24"/>
      <c r="B54" s="25"/>
      <c r="C54" s="26" t="s">
        <v>14</v>
      </c>
      <c r="D54" s="27">
        <v>40264</v>
      </c>
      <c r="E54" s="28" t="s">
        <v>30</v>
      </c>
      <c r="F54" s="29">
        <v>0</v>
      </c>
      <c r="G54" s="30">
        <v>0</v>
      </c>
      <c r="H54" s="30">
        <v>0</v>
      </c>
      <c r="I54" s="31">
        <f>G54-H54</f>
        <v>0</v>
      </c>
      <c r="J54" s="32">
        <f>F54-H54</f>
        <v>0</v>
      </c>
    </row>
    <row r="55" spans="1:10" ht="19.5" customHeight="1" outlineLevel="1">
      <c r="A55" s="24"/>
      <c r="B55" s="25"/>
      <c r="C55" s="26" t="s">
        <v>14</v>
      </c>
      <c r="D55" s="27">
        <v>40313</v>
      </c>
      <c r="E55" s="28" t="s">
        <v>30</v>
      </c>
      <c r="F55" s="29">
        <v>35.5</v>
      </c>
      <c r="G55" s="30">
        <v>0</v>
      </c>
      <c r="H55" s="30">
        <v>0</v>
      </c>
      <c r="I55" s="31">
        <f>G55-H55</f>
        <v>0</v>
      </c>
      <c r="J55" s="32">
        <f>F55-H55</f>
        <v>35.5</v>
      </c>
    </row>
    <row r="56" spans="1:10" ht="19.5" customHeight="1" outlineLevel="2">
      <c r="A56" s="34"/>
      <c r="B56" s="35" t="s">
        <v>71</v>
      </c>
      <c r="C56" s="36"/>
      <c r="D56" s="37"/>
      <c r="E56" s="38"/>
      <c r="F56" s="39">
        <f>SUBTOTAL(9,F53:F55)</f>
        <v>35.5</v>
      </c>
      <c r="G56" s="39">
        <f>SUBTOTAL(9,G53:G55)</f>
        <v>0</v>
      </c>
      <c r="H56" s="39">
        <f>SUBTOTAL(9,H53:H55)</f>
        <v>0</v>
      </c>
      <c r="I56" s="39">
        <f>SUBTOTAL(9,I53:I55)</f>
        <v>0</v>
      </c>
      <c r="J56" s="39">
        <f>SUBTOTAL(9,J53:J55)</f>
        <v>35.5</v>
      </c>
    </row>
    <row r="57" spans="1:10" ht="19.5" customHeight="1" outlineLevel="2">
      <c r="A57" s="24" t="s">
        <v>72</v>
      </c>
      <c r="B57" s="25" t="s">
        <v>73</v>
      </c>
      <c r="C57" s="26" t="s">
        <v>14</v>
      </c>
      <c r="D57" s="27">
        <v>40062</v>
      </c>
      <c r="E57" s="28" t="s">
        <v>19</v>
      </c>
      <c r="F57" s="29">
        <v>0</v>
      </c>
      <c r="G57" s="30">
        <v>0</v>
      </c>
      <c r="H57" s="30">
        <v>0</v>
      </c>
      <c r="I57" s="31">
        <f>G57-H57</f>
        <v>0</v>
      </c>
      <c r="J57" s="32">
        <f>F57-H57</f>
        <v>0</v>
      </c>
    </row>
    <row r="58" spans="1:10" ht="19.5" customHeight="1" outlineLevel="1">
      <c r="A58" s="24"/>
      <c r="B58" s="25"/>
      <c r="C58" s="26" t="s">
        <v>14</v>
      </c>
      <c r="D58" s="27">
        <v>40139</v>
      </c>
      <c r="E58" s="28" t="s">
        <v>41</v>
      </c>
      <c r="F58" s="29">
        <v>23</v>
      </c>
      <c r="G58" s="30">
        <v>0</v>
      </c>
      <c r="H58" s="30">
        <v>0</v>
      </c>
      <c r="I58" s="31">
        <f>G58-H58</f>
        <v>0</v>
      </c>
      <c r="J58" s="32">
        <f>F58-H58</f>
        <v>23</v>
      </c>
    </row>
    <row r="59" spans="1:10" ht="19.5" customHeight="1" outlineLevel="2">
      <c r="A59" s="34"/>
      <c r="B59" s="35" t="s">
        <v>74</v>
      </c>
      <c r="C59" s="36"/>
      <c r="D59" s="37"/>
      <c r="E59" s="38"/>
      <c r="F59" s="39">
        <f>SUBTOTAL(9,F57:F58)</f>
        <v>23</v>
      </c>
      <c r="G59" s="39">
        <f>SUBTOTAL(9,G57:G58)</f>
        <v>0</v>
      </c>
      <c r="H59" s="39">
        <f>SUBTOTAL(9,H57:H58)</f>
        <v>0</v>
      </c>
      <c r="I59" s="39">
        <f>SUBTOTAL(9,I57:I58)</f>
        <v>0</v>
      </c>
      <c r="J59" s="39">
        <f>SUBTOTAL(9,J57:J58)</f>
        <v>23</v>
      </c>
    </row>
    <row r="60" spans="1:10" ht="19.5" customHeight="1" outlineLevel="1">
      <c r="A60" s="24" t="s">
        <v>75</v>
      </c>
      <c r="B60" s="40" t="s">
        <v>76</v>
      </c>
      <c r="C60" s="41" t="s">
        <v>14</v>
      </c>
      <c r="D60" s="42">
        <v>40300</v>
      </c>
      <c r="E60" s="43" t="s">
        <v>19</v>
      </c>
      <c r="F60" s="29">
        <v>0</v>
      </c>
      <c r="G60" s="44">
        <v>0</v>
      </c>
      <c r="H60" s="44">
        <v>0</v>
      </c>
      <c r="I60" s="45">
        <v>0</v>
      </c>
      <c r="J60" s="32">
        <v>0</v>
      </c>
    </row>
    <row r="61" spans="1:10" ht="19.5" customHeight="1" outlineLevel="2">
      <c r="A61" s="46"/>
      <c r="B61" s="47" t="s">
        <v>77</v>
      </c>
      <c r="C61" s="48"/>
      <c r="D61" s="49"/>
      <c r="E61" s="50"/>
      <c r="F61" s="39">
        <f>SUBTOTAL(9,F60:F60)</f>
        <v>0</v>
      </c>
      <c r="G61" s="39">
        <f>SUBTOTAL(9,G60:G60)</f>
        <v>0</v>
      </c>
      <c r="H61" s="39">
        <f>SUBTOTAL(9,H60:H60)</f>
        <v>0</v>
      </c>
      <c r="I61" s="39">
        <f>SUBTOTAL(9,I60:I60)</f>
        <v>0</v>
      </c>
      <c r="J61" s="39">
        <f>SUBTOTAL(9,J60:J60)</f>
        <v>0</v>
      </c>
    </row>
    <row r="62" spans="1:10" ht="19.5" customHeight="1" outlineLevel="2">
      <c r="A62" s="24" t="s">
        <v>78</v>
      </c>
      <c r="B62" s="25" t="s">
        <v>79</v>
      </c>
      <c r="C62" s="26" t="s">
        <v>14</v>
      </c>
      <c r="D62" s="27">
        <v>40076</v>
      </c>
      <c r="E62" s="28" t="s">
        <v>80</v>
      </c>
      <c r="F62" s="29">
        <v>0</v>
      </c>
      <c r="G62" s="30">
        <v>0</v>
      </c>
      <c r="H62" s="30">
        <v>0</v>
      </c>
      <c r="I62" s="31">
        <f>G62-H62</f>
        <v>0</v>
      </c>
      <c r="J62" s="32">
        <f>F62-H62</f>
        <v>0</v>
      </c>
    </row>
    <row r="63" spans="1:10" ht="19.5" customHeight="1" outlineLevel="2">
      <c r="A63" s="24"/>
      <c r="B63" s="25"/>
      <c r="C63" s="26" t="s">
        <v>14</v>
      </c>
      <c r="D63" s="27">
        <v>40111</v>
      </c>
      <c r="E63" s="28" t="s">
        <v>15</v>
      </c>
      <c r="F63" s="29">
        <v>35.5</v>
      </c>
      <c r="G63" s="30">
        <v>0</v>
      </c>
      <c r="H63" s="30">
        <v>0</v>
      </c>
      <c r="I63" s="31">
        <f>G63-H63</f>
        <v>0</v>
      </c>
      <c r="J63" s="32">
        <f>F63-H63</f>
        <v>35.5</v>
      </c>
    </row>
    <row r="64" spans="1:10" ht="19.5" customHeight="1" outlineLevel="1">
      <c r="A64" s="24"/>
      <c r="B64" s="25"/>
      <c r="C64" s="26" t="s">
        <v>14</v>
      </c>
      <c r="D64" s="27">
        <v>40146</v>
      </c>
      <c r="E64" s="28" t="s">
        <v>15</v>
      </c>
      <c r="F64" s="29">
        <v>35.5</v>
      </c>
      <c r="G64" s="30">
        <v>0</v>
      </c>
      <c r="H64" s="30">
        <v>0</v>
      </c>
      <c r="I64" s="31">
        <f>G64-H64</f>
        <v>0</v>
      </c>
      <c r="J64" s="32">
        <f>F64-H64</f>
        <v>35.5</v>
      </c>
    </row>
    <row r="65" spans="1:10" ht="19.5" customHeight="1" outlineLevel="2">
      <c r="A65" s="34"/>
      <c r="B65" s="35" t="s">
        <v>81</v>
      </c>
      <c r="C65" s="36"/>
      <c r="D65" s="37"/>
      <c r="E65" s="38"/>
      <c r="F65" s="39">
        <f>SUBTOTAL(9,F62:F64)</f>
        <v>71</v>
      </c>
      <c r="G65" s="39">
        <f>SUBTOTAL(9,G62:G64)</f>
        <v>0</v>
      </c>
      <c r="H65" s="39">
        <f>SUBTOTAL(9,H62:H64)</f>
        <v>0</v>
      </c>
      <c r="I65" s="39">
        <f>SUBTOTAL(9,I62:I64)</f>
        <v>0</v>
      </c>
      <c r="J65" s="39">
        <f>SUBTOTAL(9,J62:J64)</f>
        <v>71</v>
      </c>
    </row>
    <row r="66" spans="1:10" ht="19.5" customHeight="1" outlineLevel="1">
      <c r="A66" s="24" t="s">
        <v>82</v>
      </c>
      <c r="B66" s="40" t="s">
        <v>83</v>
      </c>
      <c r="C66" s="41" t="s">
        <v>14</v>
      </c>
      <c r="D66" s="42">
        <v>40300</v>
      </c>
      <c r="E66" s="43" t="s">
        <v>19</v>
      </c>
      <c r="F66" s="29">
        <v>0</v>
      </c>
      <c r="G66" s="44">
        <v>0</v>
      </c>
      <c r="H66" s="44">
        <v>0</v>
      </c>
      <c r="I66" s="45">
        <v>0</v>
      </c>
      <c r="J66" s="32">
        <v>0</v>
      </c>
    </row>
    <row r="67" spans="1:10" ht="19.5" customHeight="1" outlineLevel="2">
      <c r="A67" s="46"/>
      <c r="B67" s="47" t="s">
        <v>84</v>
      </c>
      <c r="C67" s="48"/>
      <c r="D67" s="49"/>
      <c r="E67" s="50"/>
      <c r="F67" s="39">
        <f>SUBTOTAL(9,F66:F66)</f>
        <v>0</v>
      </c>
      <c r="G67" s="39">
        <f>SUBTOTAL(9,G66:G66)</f>
        <v>0</v>
      </c>
      <c r="H67" s="39">
        <f>SUBTOTAL(9,H66:H66)</f>
        <v>0</v>
      </c>
      <c r="I67" s="39">
        <f>SUBTOTAL(9,I66:I66)</f>
        <v>0</v>
      </c>
      <c r="J67" s="39">
        <f>SUBTOTAL(9,J66:J66)</f>
        <v>0</v>
      </c>
    </row>
    <row r="68" spans="1:10" ht="19.5" customHeight="1" outlineLevel="1">
      <c r="A68" s="24" t="s">
        <v>85</v>
      </c>
      <c r="B68" s="40" t="s">
        <v>86</v>
      </c>
      <c r="C68" s="41" t="s">
        <v>14</v>
      </c>
      <c r="D68" s="42">
        <v>40292</v>
      </c>
      <c r="E68" s="43" t="s">
        <v>30</v>
      </c>
      <c r="F68" s="29">
        <v>0</v>
      </c>
      <c r="G68" s="44">
        <v>0</v>
      </c>
      <c r="H68" s="44">
        <v>0</v>
      </c>
      <c r="I68" s="45">
        <v>0</v>
      </c>
      <c r="J68" s="32">
        <v>0</v>
      </c>
    </row>
    <row r="69" spans="1:10" ht="19.5" customHeight="1" outlineLevel="2">
      <c r="A69" s="46"/>
      <c r="B69" s="47" t="s">
        <v>87</v>
      </c>
      <c r="C69" s="48"/>
      <c r="D69" s="49"/>
      <c r="E69" s="50"/>
      <c r="F69" s="39">
        <f>SUBTOTAL(9,F68:F68)</f>
        <v>0</v>
      </c>
      <c r="G69" s="39">
        <f>SUBTOTAL(9,G68:G68)</f>
        <v>0</v>
      </c>
      <c r="H69" s="39">
        <f>SUBTOTAL(9,H68:H68)</f>
        <v>0</v>
      </c>
      <c r="I69" s="39">
        <f>SUBTOTAL(9,I68:I68)</f>
        <v>0</v>
      </c>
      <c r="J69" s="39">
        <f>SUBTOTAL(9,J68:J68)</f>
        <v>0</v>
      </c>
    </row>
    <row r="70" spans="1:10" ht="19.5" customHeight="1" outlineLevel="1">
      <c r="A70" s="24" t="s">
        <v>88</v>
      </c>
      <c r="B70" s="40" t="s">
        <v>89</v>
      </c>
      <c r="C70" s="41" t="s">
        <v>14</v>
      </c>
      <c r="D70" s="42">
        <v>40104</v>
      </c>
      <c r="E70" s="43" t="s">
        <v>47</v>
      </c>
      <c r="F70" s="29">
        <v>0</v>
      </c>
      <c r="G70" s="44">
        <v>0</v>
      </c>
      <c r="H70" s="44">
        <v>0</v>
      </c>
      <c r="I70" s="45">
        <v>0</v>
      </c>
      <c r="J70" s="32">
        <v>0</v>
      </c>
    </row>
    <row r="71" spans="1:10" ht="19.5" customHeight="1" outlineLevel="1">
      <c r="A71" s="51"/>
      <c r="B71" s="52"/>
      <c r="C71" s="53" t="s">
        <v>14</v>
      </c>
      <c r="D71" s="54">
        <v>40272</v>
      </c>
      <c r="E71" s="43" t="s">
        <v>15</v>
      </c>
      <c r="F71" s="55">
        <v>0</v>
      </c>
      <c r="G71" s="56">
        <v>0</v>
      </c>
      <c r="H71" s="56">
        <v>0</v>
      </c>
      <c r="I71" s="57">
        <v>0</v>
      </c>
      <c r="J71" s="58">
        <v>0</v>
      </c>
    </row>
    <row r="72" spans="1:10" ht="19.5" customHeight="1" outlineLevel="2">
      <c r="A72" s="46"/>
      <c r="B72" s="47" t="s">
        <v>90</v>
      </c>
      <c r="C72" s="48"/>
      <c r="D72" s="49"/>
      <c r="E72" s="50"/>
      <c r="F72" s="39">
        <f>SUBTOTAL(9,F70:F71)</f>
        <v>0</v>
      </c>
      <c r="G72" s="39">
        <f>SUBTOTAL(9,G70:G71)</f>
        <v>0</v>
      </c>
      <c r="H72" s="39">
        <f>SUBTOTAL(9,H70:H71)</f>
        <v>0</v>
      </c>
      <c r="I72" s="39">
        <f>SUBTOTAL(9,I70:I71)</f>
        <v>0</v>
      </c>
      <c r="J72" s="39">
        <f>SUBTOTAL(9,J70:J71)</f>
        <v>0</v>
      </c>
    </row>
    <row r="73" spans="1:10" ht="19.5" customHeight="1" outlineLevel="1">
      <c r="A73" s="24" t="s">
        <v>91</v>
      </c>
      <c r="B73" s="25" t="s">
        <v>92</v>
      </c>
      <c r="C73" s="26" t="s">
        <v>14</v>
      </c>
      <c r="D73" s="27">
        <v>40076</v>
      </c>
      <c r="E73" s="28" t="s">
        <v>67</v>
      </c>
      <c r="F73" s="29">
        <v>0</v>
      </c>
      <c r="G73" s="30">
        <v>0</v>
      </c>
      <c r="H73" s="30">
        <v>0</v>
      </c>
      <c r="I73" s="31">
        <f>G73-H73</f>
        <v>0</v>
      </c>
      <c r="J73" s="32">
        <f>F73-H73</f>
        <v>0</v>
      </c>
    </row>
    <row r="74" spans="1:10" ht="19.5" customHeight="1" outlineLevel="1">
      <c r="A74" s="24"/>
      <c r="B74" s="25"/>
      <c r="C74" s="26" t="s">
        <v>14</v>
      </c>
      <c r="D74" s="27">
        <v>40293</v>
      </c>
      <c r="E74" s="28" t="s">
        <v>15</v>
      </c>
      <c r="F74" s="29">
        <v>0</v>
      </c>
      <c r="G74" s="30">
        <v>0</v>
      </c>
      <c r="H74" s="30">
        <v>0</v>
      </c>
      <c r="I74" s="31">
        <f>G74-H74</f>
        <v>0</v>
      </c>
      <c r="J74" s="32">
        <f>F74-H74</f>
        <v>0</v>
      </c>
    </row>
    <row r="75" spans="1:10" ht="19.5" customHeight="1" outlineLevel="2">
      <c r="A75" s="34"/>
      <c r="B75" s="35" t="s">
        <v>93</v>
      </c>
      <c r="C75" s="36"/>
      <c r="D75" s="37"/>
      <c r="E75" s="38"/>
      <c r="F75" s="39">
        <f>SUBTOTAL(9,F73:F74)</f>
        <v>0</v>
      </c>
      <c r="G75" s="39">
        <f>SUBTOTAL(9,G73:G74)</f>
        <v>0</v>
      </c>
      <c r="H75" s="39">
        <f>SUBTOTAL(9,H73:H74)</f>
        <v>0</v>
      </c>
      <c r="I75" s="39">
        <f>SUBTOTAL(9,I73:I74)</f>
        <v>0</v>
      </c>
      <c r="J75" s="39">
        <f>SUBTOTAL(9,J73:J74)</f>
        <v>0</v>
      </c>
    </row>
    <row r="76" spans="1:10" ht="19.5" customHeight="1" outlineLevel="2">
      <c r="A76" s="24" t="s">
        <v>94</v>
      </c>
      <c r="B76" s="25" t="s">
        <v>95</v>
      </c>
      <c r="C76" s="26" t="s">
        <v>14</v>
      </c>
      <c r="D76" s="27">
        <v>40076</v>
      </c>
      <c r="E76" s="28" t="s">
        <v>67</v>
      </c>
      <c r="F76" s="29">
        <v>0</v>
      </c>
      <c r="G76" s="30">
        <v>0</v>
      </c>
      <c r="H76" s="30">
        <v>0</v>
      </c>
      <c r="I76" s="31">
        <f>G76-H76</f>
        <v>0</v>
      </c>
      <c r="J76" s="32">
        <f>F76-H76</f>
        <v>0</v>
      </c>
    </row>
    <row r="77" spans="1:10" ht="19.5" customHeight="1" outlineLevel="1">
      <c r="A77" s="24"/>
      <c r="B77" s="25"/>
      <c r="C77" s="26" t="s">
        <v>14</v>
      </c>
      <c r="D77" s="27">
        <v>40146</v>
      </c>
      <c r="E77" s="28" t="s">
        <v>67</v>
      </c>
      <c r="F77" s="29">
        <v>35.5</v>
      </c>
      <c r="G77" s="30">
        <v>0</v>
      </c>
      <c r="H77" s="30">
        <v>0</v>
      </c>
      <c r="I77" s="31">
        <f>G77-H77</f>
        <v>0</v>
      </c>
      <c r="J77" s="32">
        <f>F77-H77</f>
        <v>35.5</v>
      </c>
    </row>
    <row r="78" spans="1:10" ht="19.5" customHeight="1" outlineLevel="1">
      <c r="A78" s="24"/>
      <c r="B78" s="25"/>
      <c r="C78" s="26" t="s">
        <v>14</v>
      </c>
      <c r="D78" s="27">
        <v>40279</v>
      </c>
      <c r="E78" s="28" t="s">
        <v>67</v>
      </c>
      <c r="F78" s="29">
        <v>0</v>
      </c>
      <c r="G78" s="30">
        <v>0</v>
      </c>
      <c r="H78" s="30">
        <v>0</v>
      </c>
      <c r="I78" s="31">
        <f>G78-H78</f>
        <v>0</v>
      </c>
      <c r="J78" s="32">
        <f>F78-H78</f>
        <v>0</v>
      </c>
    </row>
    <row r="79" spans="1:10" ht="19.5" customHeight="1" outlineLevel="2">
      <c r="A79" s="34"/>
      <c r="B79" s="35" t="s">
        <v>96</v>
      </c>
      <c r="C79" s="36"/>
      <c r="D79" s="37"/>
      <c r="E79" s="38"/>
      <c r="F79" s="39">
        <f>SUBTOTAL(9,F76:F78)</f>
        <v>35.5</v>
      </c>
      <c r="G79" s="39">
        <f>SUBTOTAL(9,G76:G78)</f>
        <v>0</v>
      </c>
      <c r="H79" s="39">
        <f>SUBTOTAL(9,H76:H78)</f>
        <v>0</v>
      </c>
      <c r="I79" s="39">
        <f>SUBTOTAL(9,I76:I78)</f>
        <v>0</v>
      </c>
      <c r="J79" s="39">
        <f>SUBTOTAL(9,J76:J78)</f>
        <v>35.5</v>
      </c>
    </row>
    <row r="80" spans="1:10" ht="19.5" customHeight="1" outlineLevel="1">
      <c r="A80" s="24" t="s">
        <v>97</v>
      </c>
      <c r="B80" s="25" t="s">
        <v>79</v>
      </c>
      <c r="C80" s="26" t="s">
        <v>14</v>
      </c>
      <c r="D80" s="27">
        <v>40111</v>
      </c>
      <c r="E80" s="28" t="s">
        <v>15</v>
      </c>
      <c r="F80" s="29">
        <v>0</v>
      </c>
      <c r="G80" s="30">
        <v>0</v>
      </c>
      <c r="H80" s="30">
        <v>0</v>
      </c>
      <c r="I80" s="31">
        <f>G80-H80</f>
        <v>0</v>
      </c>
      <c r="J80" s="32">
        <f>F80-H80</f>
        <v>0</v>
      </c>
    </row>
    <row r="81" spans="1:10" ht="19.5" customHeight="1" outlineLevel="1">
      <c r="A81" s="24"/>
      <c r="B81" s="25"/>
      <c r="C81" s="26" t="s">
        <v>14</v>
      </c>
      <c r="D81" s="27">
        <v>40279</v>
      </c>
      <c r="E81" s="28" t="s">
        <v>15</v>
      </c>
      <c r="F81" s="29">
        <v>0</v>
      </c>
      <c r="G81" s="30">
        <v>0</v>
      </c>
      <c r="H81" s="30">
        <v>0</v>
      </c>
      <c r="I81" s="31">
        <f>G81-H81</f>
        <v>0</v>
      </c>
      <c r="J81" s="32">
        <f>F81-H81</f>
        <v>0</v>
      </c>
    </row>
    <row r="82" spans="1:10" ht="19.5" customHeight="1" outlineLevel="2">
      <c r="A82" s="34"/>
      <c r="B82" s="35" t="s">
        <v>81</v>
      </c>
      <c r="C82" s="36"/>
      <c r="D82" s="37"/>
      <c r="E82" s="38"/>
      <c r="F82" s="39">
        <f>SUBTOTAL(9,F80:F81)</f>
        <v>0</v>
      </c>
      <c r="G82" s="39">
        <f>SUBTOTAL(9,G80:G81)</f>
        <v>0</v>
      </c>
      <c r="H82" s="39">
        <f>SUBTOTAL(9,H80:H81)</f>
        <v>0</v>
      </c>
      <c r="I82" s="39">
        <f>SUBTOTAL(9,I80:I81)</f>
        <v>0</v>
      </c>
      <c r="J82" s="39">
        <f>SUBTOTAL(9,J80:J81)</f>
        <v>0</v>
      </c>
    </row>
    <row r="83" spans="1:10" ht="19.5" customHeight="1" outlineLevel="2">
      <c r="A83" s="24" t="s">
        <v>98</v>
      </c>
      <c r="B83" s="25" t="s">
        <v>99</v>
      </c>
      <c r="C83" s="26" t="s">
        <v>14</v>
      </c>
      <c r="D83" s="27">
        <v>40090</v>
      </c>
      <c r="E83" s="28" t="s">
        <v>47</v>
      </c>
      <c r="F83" s="29">
        <v>0</v>
      </c>
      <c r="G83" s="30">
        <v>0</v>
      </c>
      <c r="H83" s="30">
        <v>0</v>
      </c>
      <c r="I83" s="31">
        <f>G83-H83</f>
        <v>0</v>
      </c>
      <c r="J83" s="32">
        <f>F83-H83</f>
        <v>0</v>
      </c>
    </row>
    <row r="84" spans="1:10" ht="19.5" customHeight="1" outlineLevel="1">
      <c r="A84" s="24"/>
      <c r="B84" s="25"/>
      <c r="C84" s="26" t="s">
        <v>14</v>
      </c>
      <c r="D84" s="27">
        <v>40104</v>
      </c>
      <c r="E84" s="28" t="s">
        <v>47</v>
      </c>
      <c r="F84" s="29">
        <v>35.5</v>
      </c>
      <c r="G84" s="30">
        <v>0</v>
      </c>
      <c r="H84" s="30">
        <v>0</v>
      </c>
      <c r="I84" s="31">
        <f>G84-H84</f>
        <v>0</v>
      </c>
      <c r="J84" s="32">
        <f>F84-H84</f>
        <v>35.5</v>
      </c>
    </row>
    <row r="85" spans="1:10" ht="19.5" customHeight="1" outlineLevel="1">
      <c r="A85" s="24"/>
      <c r="B85" s="25"/>
      <c r="C85" s="26" t="s">
        <v>14</v>
      </c>
      <c r="D85" s="27">
        <v>40272</v>
      </c>
      <c r="E85" s="28" t="s">
        <v>15</v>
      </c>
      <c r="F85" s="29">
        <v>0</v>
      </c>
      <c r="G85" s="30">
        <v>0</v>
      </c>
      <c r="H85" s="30">
        <v>0</v>
      </c>
      <c r="I85" s="31">
        <f>G85-H85</f>
        <v>0</v>
      </c>
      <c r="J85" s="32">
        <f>F85-H85</f>
        <v>0</v>
      </c>
    </row>
    <row r="86" spans="1:10" ht="19.5" customHeight="1" outlineLevel="1">
      <c r="A86" s="24"/>
      <c r="B86" s="25"/>
      <c r="C86" s="26" t="s">
        <v>14</v>
      </c>
      <c r="D86" s="27">
        <v>40300</v>
      </c>
      <c r="E86" s="28" t="s">
        <v>15</v>
      </c>
      <c r="F86" s="29">
        <v>35.5</v>
      </c>
      <c r="G86" s="30">
        <v>0</v>
      </c>
      <c r="H86" s="30">
        <v>0</v>
      </c>
      <c r="I86" s="31">
        <f>G86-H86</f>
        <v>0</v>
      </c>
      <c r="J86" s="32">
        <f>F86-H86</f>
        <v>35.5</v>
      </c>
    </row>
    <row r="87" spans="1:10" ht="19.5" customHeight="1" outlineLevel="1">
      <c r="A87" s="24"/>
      <c r="B87" s="25"/>
      <c r="C87" s="26" t="s">
        <v>14</v>
      </c>
      <c r="D87" s="27">
        <v>40307</v>
      </c>
      <c r="E87" s="28" t="s">
        <v>15</v>
      </c>
      <c r="F87" s="29">
        <v>35.5</v>
      </c>
      <c r="G87" s="30">
        <v>0</v>
      </c>
      <c r="H87" s="30">
        <v>0</v>
      </c>
      <c r="I87" s="31">
        <f>G87-H87</f>
        <v>0</v>
      </c>
      <c r="J87" s="32">
        <f>F87-H87</f>
        <v>35.5</v>
      </c>
    </row>
    <row r="88" spans="1:10" ht="19.5" customHeight="1" outlineLevel="2">
      <c r="A88" s="34"/>
      <c r="B88" s="35" t="s">
        <v>100</v>
      </c>
      <c r="C88" s="36"/>
      <c r="D88" s="37"/>
      <c r="E88" s="38"/>
      <c r="F88" s="39">
        <f>SUBTOTAL(9,F83:F87)</f>
        <v>106.5</v>
      </c>
      <c r="G88" s="39">
        <f>SUBTOTAL(9,G83:G87)</f>
        <v>0</v>
      </c>
      <c r="H88" s="39">
        <f>SUBTOTAL(9,H83:H87)</f>
        <v>0</v>
      </c>
      <c r="I88" s="39">
        <f>SUBTOTAL(9,I83:I87)</f>
        <v>0</v>
      </c>
      <c r="J88" s="39">
        <f>SUBTOTAL(9,J83:J87)</f>
        <v>106.5</v>
      </c>
    </row>
    <row r="89" spans="1:10" ht="19.5" customHeight="1" outlineLevel="2">
      <c r="A89" s="24" t="s">
        <v>101</v>
      </c>
      <c r="B89" s="25" t="s">
        <v>102</v>
      </c>
      <c r="C89" s="26" t="s">
        <v>14</v>
      </c>
      <c r="D89" s="27">
        <v>40055</v>
      </c>
      <c r="E89" s="28" t="s">
        <v>80</v>
      </c>
      <c r="F89" s="29">
        <v>0</v>
      </c>
      <c r="G89" s="30">
        <v>0</v>
      </c>
      <c r="H89" s="30">
        <v>0</v>
      </c>
      <c r="I89" s="31">
        <f>G89-H89</f>
        <v>0</v>
      </c>
      <c r="J89" s="32">
        <f>F89-H89</f>
        <v>0</v>
      </c>
    </row>
    <row r="90" spans="1:10" ht="19.5" customHeight="1" outlineLevel="1">
      <c r="A90" s="24"/>
      <c r="B90" s="25"/>
      <c r="C90" s="26" t="s">
        <v>14</v>
      </c>
      <c r="D90" s="27">
        <v>40097</v>
      </c>
      <c r="E90" s="28" t="s">
        <v>19</v>
      </c>
      <c r="F90" s="29">
        <v>23</v>
      </c>
      <c r="G90" s="30">
        <v>0</v>
      </c>
      <c r="H90" s="30">
        <v>0</v>
      </c>
      <c r="I90" s="31">
        <f>G90-H90</f>
        <v>0</v>
      </c>
      <c r="J90" s="32">
        <f>F90-H90</f>
        <v>23</v>
      </c>
    </row>
    <row r="91" spans="1:10" ht="19.5" customHeight="1" outlineLevel="2">
      <c r="A91" s="34"/>
      <c r="B91" s="35" t="s">
        <v>103</v>
      </c>
      <c r="C91" s="36"/>
      <c r="D91" s="37"/>
      <c r="E91" s="38"/>
      <c r="F91" s="39">
        <f>SUBTOTAL(9,F89:F90)</f>
        <v>23</v>
      </c>
      <c r="G91" s="39">
        <f>SUBTOTAL(9,G89:G90)</f>
        <v>0</v>
      </c>
      <c r="H91" s="39">
        <f>SUBTOTAL(9,H89:H90)</f>
        <v>0</v>
      </c>
      <c r="I91" s="39">
        <f>SUBTOTAL(9,I89:I90)</f>
        <v>0</v>
      </c>
      <c r="J91" s="39">
        <f>SUBTOTAL(9,J89:J90)</f>
        <v>23</v>
      </c>
    </row>
    <row r="92" spans="1:10" ht="19.5" customHeight="1" outlineLevel="2">
      <c r="A92" s="24" t="s">
        <v>104</v>
      </c>
      <c r="B92" s="25" t="s">
        <v>105</v>
      </c>
      <c r="C92" s="26" t="s">
        <v>14</v>
      </c>
      <c r="D92" s="27">
        <v>40265</v>
      </c>
      <c r="E92" s="28" t="s">
        <v>15</v>
      </c>
      <c r="F92" s="29">
        <v>0</v>
      </c>
      <c r="G92" s="30">
        <v>0</v>
      </c>
      <c r="H92" s="30">
        <v>0</v>
      </c>
      <c r="I92" s="31">
        <f>G92-H92</f>
        <v>0</v>
      </c>
      <c r="J92" s="32">
        <f>F92-H92</f>
        <v>0</v>
      </c>
    </row>
    <row r="93" spans="1:10" ht="19.5" customHeight="1" outlineLevel="2">
      <c r="A93" s="34"/>
      <c r="B93" s="35" t="s">
        <v>106</v>
      </c>
      <c r="C93" s="36"/>
      <c r="D93" s="37"/>
      <c r="E93" s="38"/>
      <c r="F93" s="39">
        <f>SUBTOTAL(9,F92:F92)</f>
        <v>0</v>
      </c>
      <c r="G93" s="39">
        <f>SUBTOTAL(9,G92:G92)</f>
        <v>0</v>
      </c>
      <c r="H93" s="39">
        <f>SUBTOTAL(9,H92:H92)</f>
        <v>0</v>
      </c>
      <c r="I93" s="39">
        <f>SUBTOTAL(9,I92:I92)</f>
        <v>0</v>
      </c>
      <c r="J93" s="39">
        <f>SUBTOTAL(9,J92:J92)</f>
        <v>0</v>
      </c>
    </row>
    <row r="94" spans="1:10" ht="19.5" customHeight="1" outlineLevel="2">
      <c r="A94" s="24" t="s">
        <v>107</v>
      </c>
      <c r="B94" s="25" t="s">
        <v>36</v>
      </c>
      <c r="C94" s="26" t="s">
        <v>14</v>
      </c>
      <c r="D94" s="27">
        <v>40264</v>
      </c>
      <c r="E94" s="28" t="s">
        <v>26</v>
      </c>
      <c r="F94" s="29">
        <v>0</v>
      </c>
      <c r="G94" s="30">
        <v>0</v>
      </c>
      <c r="H94" s="30">
        <v>0</v>
      </c>
      <c r="I94" s="31">
        <f>G94-H94</f>
        <v>0</v>
      </c>
      <c r="J94" s="32">
        <f>F94-H94</f>
        <v>0</v>
      </c>
    </row>
    <row r="95" spans="1:10" ht="19.5" customHeight="1" outlineLevel="2">
      <c r="A95" s="34"/>
      <c r="B95" s="35" t="s">
        <v>38</v>
      </c>
      <c r="C95" s="36"/>
      <c r="D95" s="37"/>
      <c r="E95" s="38"/>
      <c r="F95" s="39">
        <f>SUBTOTAL(9,F94:F94)</f>
        <v>0</v>
      </c>
      <c r="G95" s="39">
        <f>SUBTOTAL(9,G94:G94)</f>
        <v>0</v>
      </c>
      <c r="H95" s="39">
        <f>SUBTOTAL(9,H94:H94)</f>
        <v>0</v>
      </c>
      <c r="I95" s="39">
        <f>SUBTOTAL(9,I94:I94)</f>
        <v>0</v>
      </c>
      <c r="J95" s="39">
        <f>SUBTOTAL(9,J94:J94)</f>
        <v>0</v>
      </c>
    </row>
    <row r="96" spans="1:10" ht="19.5" customHeight="1" outlineLevel="2">
      <c r="A96" s="24" t="s">
        <v>108</v>
      </c>
      <c r="B96" s="25" t="s">
        <v>109</v>
      </c>
      <c r="C96" s="26" t="s">
        <v>14</v>
      </c>
      <c r="D96" s="27">
        <v>40062</v>
      </c>
      <c r="E96" s="28" t="s">
        <v>15</v>
      </c>
      <c r="F96" s="29">
        <v>0</v>
      </c>
      <c r="G96" s="30">
        <v>0</v>
      </c>
      <c r="H96" s="30">
        <v>0</v>
      </c>
      <c r="I96" s="31">
        <f>G96-H96</f>
        <v>0</v>
      </c>
      <c r="J96" s="32">
        <f>F96-H96</f>
        <v>0</v>
      </c>
    </row>
    <row r="97" spans="1:10" ht="19.5" customHeight="1" outlineLevel="2">
      <c r="A97" s="24"/>
      <c r="B97" s="25"/>
      <c r="C97" s="26" t="s">
        <v>14</v>
      </c>
      <c r="D97" s="27">
        <v>40118</v>
      </c>
      <c r="E97" s="28" t="s">
        <v>15</v>
      </c>
      <c r="F97" s="29">
        <v>35.5</v>
      </c>
      <c r="G97" s="30">
        <v>0</v>
      </c>
      <c r="H97" s="30">
        <v>0</v>
      </c>
      <c r="I97" s="31">
        <f>G97-H97</f>
        <v>0</v>
      </c>
      <c r="J97" s="32">
        <f>F97-H97</f>
        <v>35.5</v>
      </c>
    </row>
    <row r="98" spans="1:10" ht="19.5" customHeight="1" outlineLevel="1">
      <c r="A98" s="24"/>
      <c r="B98" s="25"/>
      <c r="C98" s="26" t="s">
        <v>14</v>
      </c>
      <c r="D98" s="27">
        <v>40153</v>
      </c>
      <c r="E98" s="28" t="s">
        <v>15</v>
      </c>
      <c r="F98" s="29">
        <v>35.5</v>
      </c>
      <c r="G98" s="30">
        <v>0</v>
      </c>
      <c r="H98" s="30">
        <v>0</v>
      </c>
      <c r="I98" s="31">
        <f>G98-H98</f>
        <v>0</v>
      </c>
      <c r="J98" s="32">
        <f>F98-H98</f>
        <v>35.5</v>
      </c>
    </row>
    <row r="99" spans="1:10" ht="19.5" customHeight="1" outlineLevel="1">
      <c r="A99" s="24"/>
      <c r="B99" s="25"/>
      <c r="C99" s="26" t="s">
        <v>14</v>
      </c>
      <c r="D99" s="27">
        <v>40307</v>
      </c>
      <c r="E99" s="28" t="s">
        <v>15</v>
      </c>
      <c r="F99" s="29">
        <v>0</v>
      </c>
      <c r="G99" s="30">
        <v>0</v>
      </c>
      <c r="H99" s="30">
        <v>0</v>
      </c>
      <c r="I99" s="31">
        <f>G99-H99</f>
        <v>0</v>
      </c>
      <c r="J99" s="32">
        <f>F99-H99</f>
        <v>0</v>
      </c>
    </row>
    <row r="100" spans="1:10" ht="19.5" customHeight="1" outlineLevel="2">
      <c r="A100" s="34"/>
      <c r="B100" s="35" t="s">
        <v>110</v>
      </c>
      <c r="C100" s="36"/>
      <c r="D100" s="37"/>
      <c r="E100" s="38"/>
      <c r="F100" s="39">
        <f>SUBTOTAL(9,F96:F99)</f>
        <v>71</v>
      </c>
      <c r="G100" s="39">
        <f>SUBTOTAL(9,G96:G99)</f>
        <v>0</v>
      </c>
      <c r="H100" s="39">
        <f>SUBTOTAL(9,H96:H99)</f>
        <v>0</v>
      </c>
      <c r="I100" s="39">
        <f>SUBTOTAL(9,I96:I99)</f>
        <v>0</v>
      </c>
      <c r="J100" s="39">
        <f>SUBTOTAL(9,J96:J99)</f>
        <v>71</v>
      </c>
    </row>
    <row r="101" spans="1:10" ht="19.5" customHeight="1" outlineLevel="1">
      <c r="A101" s="24" t="s">
        <v>111</v>
      </c>
      <c r="B101" s="25" t="s">
        <v>112</v>
      </c>
      <c r="C101" s="26" t="s">
        <v>14</v>
      </c>
      <c r="D101" s="27">
        <v>40160</v>
      </c>
      <c r="E101" s="28" t="s">
        <v>47</v>
      </c>
      <c r="F101" s="29">
        <v>0</v>
      </c>
      <c r="G101" s="30">
        <v>0</v>
      </c>
      <c r="H101" s="30">
        <v>0</v>
      </c>
      <c r="I101" s="31">
        <f>G101-H101</f>
        <v>0</v>
      </c>
      <c r="J101" s="32">
        <f>F101-H101</f>
        <v>0</v>
      </c>
    </row>
    <row r="102" spans="1:10" ht="19.5" customHeight="1" outlineLevel="2">
      <c r="A102" s="34"/>
      <c r="B102" s="35" t="s">
        <v>113</v>
      </c>
      <c r="C102" s="36"/>
      <c r="D102" s="37"/>
      <c r="E102" s="38"/>
      <c r="F102" s="39">
        <f>SUBTOTAL(9,F101:F101)</f>
        <v>0</v>
      </c>
      <c r="G102" s="39">
        <f>SUBTOTAL(9,G101:G101)</f>
        <v>0</v>
      </c>
      <c r="H102" s="39">
        <f>SUBTOTAL(9,H101:H101)</f>
        <v>0</v>
      </c>
      <c r="I102" s="39">
        <f>SUBTOTAL(9,I101:I101)</f>
        <v>0</v>
      </c>
      <c r="J102" s="39">
        <f>SUBTOTAL(9,J101:J101)</f>
        <v>0</v>
      </c>
    </row>
    <row r="103" spans="1:10" ht="19.5" customHeight="1" outlineLevel="1">
      <c r="A103" s="24" t="s">
        <v>114</v>
      </c>
      <c r="B103" s="25" t="s">
        <v>115</v>
      </c>
      <c r="C103" s="26" t="s">
        <v>14</v>
      </c>
      <c r="D103" s="27">
        <v>40118</v>
      </c>
      <c r="E103" s="28" t="s">
        <v>26</v>
      </c>
      <c r="F103" s="29">
        <v>0</v>
      </c>
      <c r="G103" s="30">
        <v>0</v>
      </c>
      <c r="H103" s="30">
        <v>0</v>
      </c>
      <c r="I103" s="31">
        <f>G103-H103</f>
        <v>0</v>
      </c>
      <c r="J103" s="32">
        <f>F103-H103</f>
        <v>0</v>
      </c>
    </row>
    <row r="104" spans="1:10" ht="19.5" customHeight="1" outlineLevel="2">
      <c r="A104" s="34"/>
      <c r="B104" s="35" t="s">
        <v>116</v>
      </c>
      <c r="C104" s="36"/>
      <c r="D104" s="37"/>
      <c r="E104" s="38"/>
      <c r="F104" s="39">
        <f>SUBTOTAL(9,F103:F103)</f>
        <v>0</v>
      </c>
      <c r="G104" s="39">
        <f>SUBTOTAL(9,G103:G103)</f>
        <v>0</v>
      </c>
      <c r="H104" s="39">
        <f>SUBTOTAL(9,H103:H103)</f>
        <v>0</v>
      </c>
      <c r="I104" s="39">
        <f>SUBTOTAL(9,I103:I103)</f>
        <v>0</v>
      </c>
      <c r="J104" s="39">
        <f>SUBTOTAL(9,J103:J103)</f>
        <v>0</v>
      </c>
    </row>
    <row r="105" spans="1:10" ht="19.5" customHeight="1" outlineLevel="1">
      <c r="A105" s="24" t="s">
        <v>117</v>
      </c>
      <c r="B105" s="25" t="s">
        <v>46</v>
      </c>
      <c r="C105" s="26" t="s">
        <v>14</v>
      </c>
      <c r="D105" s="27">
        <v>40083</v>
      </c>
      <c r="E105" s="28" t="s">
        <v>19</v>
      </c>
      <c r="F105" s="29">
        <v>0</v>
      </c>
      <c r="G105" s="30">
        <v>0</v>
      </c>
      <c r="H105" s="30">
        <v>0</v>
      </c>
      <c r="I105" s="31">
        <f>G105-H105</f>
        <v>0</v>
      </c>
      <c r="J105" s="32">
        <f>F105-H105</f>
        <v>0</v>
      </c>
    </row>
    <row r="106" spans="1:10" ht="19.5" customHeight="1" outlineLevel="2">
      <c r="A106" s="34"/>
      <c r="B106" s="35" t="s">
        <v>48</v>
      </c>
      <c r="C106" s="36"/>
      <c r="D106" s="37"/>
      <c r="E106" s="38"/>
      <c r="F106" s="39">
        <f>SUBTOTAL(9,F105:F105)</f>
        <v>0</v>
      </c>
      <c r="G106" s="39">
        <f>SUBTOTAL(9,G105:G105)</f>
        <v>0</v>
      </c>
      <c r="H106" s="39">
        <f>SUBTOTAL(9,H105:H105)</f>
        <v>0</v>
      </c>
      <c r="I106" s="39">
        <f>SUBTOTAL(9,I105:I105)</f>
        <v>0</v>
      </c>
      <c r="J106" s="39">
        <f>SUBTOTAL(9,J105:J105)</f>
        <v>0</v>
      </c>
    </row>
    <row r="107" spans="1:10" ht="19.5" customHeight="1" outlineLevel="2">
      <c r="A107" s="24" t="s">
        <v>118</v>
      </c>
      <c r="B107" s="25" t="s">
        <v>119</v>
      </c>
      <c r="C107" s="26" t="s">
        <v>14</v>
      </c>
      <c r="D107" s="27">
        <v>40083</v>
      </c>
      <c r="E107" s="28" t="s">
        <v>67</v>
      </c>
      <c r="F107" s="29">
        <v>0</v>
      </c>
      <c r="G107" s="30">
        <v>0</v>
      </c>
      <c r="H107" s="30">
        <v>0</v>
      </c>
      <c r="I107" s="31">
        <f>G107-H107</f>
        <v>0</v>
      </c>
      <c r="J107" s="32">
        <f>F107-H107</f>
        <v>0</v>
      </c>
    </row>
    <row r="108" spans="1:10" ht="19.5" customHeight="1" outlineLevel="1">
      <c r="A108" s="24"/>
      <c r="B108" s="25"/>
      <c r="C108" s="26" t="s">
        <v>14</v>
      </c>
      <c r="D108" s="27">
        <v>40097</v>
      </c>
      <c r="E108" s="28" t="s">
        <v>67</v>
      </c>
      <c r="F108" s="29">
        <v>35.5</v>
      </c>
      <c r="G108" s="30">
        <v>0</v>
      </c>
      <c r="H108" s="30">
        <v>0</v>
      </c>
      <c r="I108" s="31">
        <f>G108-H108</f>
        <v>0</v>
      </c>
      <c r="J108" s="32">
        <f>F108-H108</f>
        <v>35.5</v>
      </c>
    </row>
    <row r="109" spans="1:10" ht="19.5" customHeight="1">
      <c r="A109" s="34"/>
      <c r="B109" s="35" t="s">
        <v>120</v>
      </c>
      <c r="C109" s="36"/>
      <c r="D109" s="37"/>
      <c r="E109" s="38"/>
      <c r="F109" s="39">
        <f>SUBTOTAL(9,F107:F108)</f>
        <v>35.5</v>
      </c>
      <c r="G109" s="39">
        <f>SUBTOTAL(9,G107:G108)</f>
        <v>0</v>
      </c>
      <c r="H109" s="39">
        <f>SUBTOTAL(9,H107:H108)</f>
        <v>0</v>
      </c>
      <c r="I109" s="39">
        <f>SUBTOTAL(9,I107:I108)</f>
        <v>0</v>
      </c>
      <c r="J109" s="39">
        <f>SUBTOTAL(9,J107:J108)</f>
        <v>35.5</v>
      </c>
    </row>
    <row r="110" spans="1:10" ht="19.5" customHeight="1" thickBot="1">
      <c r="A110" s="59"/>
      <c r="B110" s="60"/>
      <c r="C110" s="61"/>
      <c r="D110" s="62"/>
      <c r="E110" s="28"/>
      <c r="F110" s="63"/>
      <c r="G110" s="64"/>
      <c r="H110" s="64"/>
      <c r="I110" s="65"/>
      <c r="J110" s="66"/>
    </row>
    <row r="111" spans="1:10" ht="19.5" customHeight="1" thickBot="1">
      <c r="A111" s="67"/>
      <c r="B111" s="68"/>
      <c r="C111" s="69" t="s">
        <v>121</v>
      </c>
      <c r="D111" s="70"/>
      <c r="E111" s="71">
        <f>COUNTA(A10:A110)</f>
        <v>35</v>
      </c>
      <c r="F111" s="72">
        <f>SUBTOTAL(9,F7:F110)</f>
        <v>601.5</v>
      </c>
      <c r="G111" s="72">
        <f>SUBTOTAL(9,G7:G110)</f>
        <v>0</v>
      </c>
      <c r="H111" s="72">
        <f>SUBTOTAL(9,H7:H110)</f>
        <v>0</v>
      </c>
      <c r="I111" s="72">
        <f>SUBTOTAL(9,I7:I110)</f>
        <v>0</v>
      </c>
      <c r="J111" s="72">
        <f>SUBTOTAL(9,J7:J110)</f>
        <v>601.5</v>
      </c>
    </row>
    <row r="112" spans="1:10" ht="19.5" customHeight="1" thickBot="1">
      <c r="A112" s="73"/>
      <c r="B112" s="73"/>
      <c r="C112" s="74"/>
      <c r="D112" s="75"/>
      <c r="E112" s="73"/>
      <c r="F112" s="73"/>
      <c r="G112" s="76">
        <f>+G111/F111</f>
        <v>0</v>
      </c>
      <c r="H112" s="77">
        <f>+H111/F111</f>
        <v>0</v>
      </c>
      <c r="I112" s="78">
        <f>+I111/F111</f>
        <v>0</v>
      </c>
      <c r="J112" s="79">
        <f>+J111/F111</f>
        <v>1</v>
      </c>
    </row>
    <row r="116" spans="1:8" ht="19.5" customHeight="1">
      <c r="A116" s="80" t="s">
        <v>122</v>
      </c>
      <c r="B116" s="81"/>
      <c r="C116" s="82" t="s">
        <v>123</v>
      </c>
      <c r="D116" s="83">
        <f>F11+F25+F29+F35+F59+F65+F88+F91+F100</f>
        <v>459.5</v>
      </c>
      <c r="E116" s="84">
        <f>D116/F111</f>
        <v>0.7639235245220283</v>
      </c>
      <c r="H116" s="85"/>
    </row>
    <row r="117" spans="1:8" ht="19.5" customHeight="1">
      <c r="A117" s="86"/>
      <c r="B117" s="87"/>
      <c r="C117" s="82" t="s">
        <v>124</v>
      </c>
      <c r="D117" s="83">
        <f>F79+F109</f>
        <v>71</v>
      </c>
      <c r="E117" s="84">
        <f>D117/F111</f>
        <v>0.11803823773898586</v>
      </c>
      <c r="F117" s="33"/>
      <c r="H117" s="85"/>
    </row>
    <row r="118" spans="1:5" ht="19.5" customHeight="1">
      <c r="A118" s="86"/>
      <c r="B118" s="87"/>
      <c r="C118" s="82" t="s">
        <v>125</v>
      </c>
      <c r="D118" s="83">
        <f>F50</f>
        <v>35.5</v>
      </c>
      <c r="E118" s="84">
        <f>D118/F111</f>
        <v>0.05901911886949293</v>
      </c>
    </row>
    <row r="119" spans="1:5" ht="19.5" customHeight="1">
      <c r="A119" s="86"/>
      <c r="B119" s="87"/>
      <c r="C119" s="82" t="s">
        <v>126</v>
      </c>
      <c r="D119" s="83">
        <f>F56</f>
        <v>35.5</v>
      </c>
      <c r="E119" s="84">
        <f>D119/F111</f>
        <v>0.05901911886949293</v>
      </c>
    </row>
    <row r="120" spans="1:5" ht="19.5" customHeight="1">
      <c r="A120" s="88"/>
      <c r="B120" s="89"/>
      <c r="C120" s="82" t="s">
        <v>127</v>
      </c>
      <c r="D120" s="83">
        <f>SUM(D116:D119)</f>
        <v>601.5</v>
      </c>
      <c r="E120" s="90">
        <f>SUM(E116:E119)</f>
        <v>1</v>
      </c>
    </row>
  </sheetData>
  <sheetProtection/>
  <mergeCells count="12">
    <mergeCell ref="C111:D111"/>
    <mergeCell ref="A116:B120"/>
    <mergeCell ref="A2:J2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27" right="0.35" top="0.28" bottom="0.54" header="0.15" footer="0.13"/>
  <pageSetup horizontalDpi="600" verticalDpi="600" orientation="portrait" paperSize="9" scale="56" r:id="rId2"/>
  <headerFooter alignWithMargins="0">
    <oddFooter>&amp;CPage &amp;P/&amp;N&amp;R&amp;A
&amp;F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</dc:creator>
  <cp:keywords/>
  <dc:description/>
  <cp:lastModifiedBy>Lothar</cp:lastModifiedBy>
  <dcterms:created xsi:type="dcterms:W3CDTF">2012-01-13T16:49:52Z</dcterms:created>
  <dcterms:modified xsi:type="dcterms:W3CDTF">2012-01-13T16:50:52Z</dcterms:modified>
  <cp:category/>
  <cp:version/>
  <cp:contentType/>
  <cp:contentStatus/>
</cp:coreProperties>
</file>