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uy/Desktop/PHOTOS FOOT/"/>
    </mc:Choice>
  </mc:AlternateContent>
  <bookViews>
    <workbookView xWindow="0" yWindow="460" windowWidth="28800" windowHeight="12440"/>
  </bookViews>
  <sheets>
    <sheet name="Programme" sheetId="1" r:id="rId1"/>
    <sheet name="Classements" sheetId="2" r:id="rId2"/>
  </sheets>
  <externalReferences>
    <externalReference r:id="rId3"/>
  </externalReferences>
  <definedNames>
    <definedName name="_xlnm.Print_Area" localSheetId="0">Programme!$A$1:$G$52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36" i="1"/>
  <c r="B37" i="1"/>
  <c r="B38" i="1"/>
  <c r="B39" i="1"/>
  <c r="B40" i="1"/>
  <c r="B41" i="1"/>
  <c r="B42" i="1"/>
  <c r="B43" i="1"/>
  <c r="B44" i="1"/>
  <c r="B45" i="1"/>
  <c r="B46" i="1"/>
  <c r="B47" i="2"/>
  <c r="B46" i="2"/>
  <c r="B45" i="2"/>
  <c r="B44" i="2"/>
  <c r="B43" i="2"/>
  <c r="B39" i="2"/>
  <c r="B38" i="2"/>
  <c r="B37" i="2"/>
  <c r="B36" i="2"/>
  <c r="B35" i="2"/>
  <c r="B31" i="2"/>
  <c r="B30" i="2"/>
  <c r="B29" i="2"/>
  <c r="B28" i="2"/>
  <c r="B27" i="2"/>
  <c r="B23" i="2"/>
  <c r="B22" i="2"/>
  <c r="B21" i="2"/>
  <c r="B20" i="2"/>
  <c r="B19" i="2"/>
  <c r="T47" i="2"/>
  <c r="P47" i="2"/>
  <c r="O47" i="2"/>
  <c r="N47" i="2"/>
  <c r="K47" i="2"/>
  <c r="J47" i="2"/>
  <c r="I47" i="2"/>
  <c r="H47" i="2"/>
  <c r="F47" i="2"/>
  <c r="E47" i="2"/>
  <c r="D47" i="2"/>
  <c r="C47" i="2"/>
  <c r="T46" i="2"/>
  <c r="P46" i="2"/>
  <c r="O46" i="2"/>
  <c r="N46" i="2"/>
  <c r="K46" i="2"/>
  <c r="J46" i="2"/>
  <c r="I46" i="2"/>
  <c r="H46" i="2"/>
  <c r="F46" i="2"/>
  <c r="E46" i="2"/>
  <c r="D46" i="2"/>
  <c r="C46" i="2"/>
  <c r="T45" i="2"/>
  <c r="P45" i="2"/>
  <c r="O45" i="2"/>
  <c r="N45" i="2"/>
  <c r="K45" i="2"/>
  <c r="J45" i="2"/>
  <c r="I45" i="2"/>
  <c r="H45" i="2"/>
  <c r="F45" i="2"/>
  <c r="E45" i="2"/>
  <c r="D45" i="2"/>
  <c r="C45" i="2"/>
  <c r="T44" i="2"/>
  <c r="P44" i="2"/>
  <c r="O44" i="2"/>
  <c r="N44" i="2"/>
  <c r="K44" i="2"/>
  <c r="J44" i="2"/>
  <c r="I44" i="2"/>
  <c r="H44" i="2"/>
  <c r="F44" i="2"/>
  <c r="E44" i="2"/>
  <c r="D44" i="2"/>
  <c r="C44" i="2"/>
  <c r="T43" i="2"/>
  <c r="P43" i="2"/>
  <c r="O43" i="2"/>
  <c r="N43" i="2"/>
  <c r="K43" i="2"/>
  <c r="J43" i="2"/>
  <c r="I43" i="2"/>
  <c r="H43" i="2"/>
  <c r="F43" i="2"/>
  <c r="E43" i="2"/>
  <c r="D43" i="2"/>
  <c r="C43" i="2"/>
  <c r="T39" i="2"/>
  <c r="P39" i="2"/>
  <c r="O39" i="2"/>
  <c r="N39" i="2"/>
  <c r="M39" i="2"/>
  <c r="K39" i="2"/>
  <c r="J39" i="2"/>
  <c r="I39" i="2"/>
  <c r="H39" i="2"/>
  <c r="F39" i="2"/>
  <c r="E39" i="2"/>
  <c r="D39" i="2"/>
  <c r="C39" i="2"/>
  <c r="T38" i="2"/>
  <c r="P38" i="2"/>
  <c r="O38" i="2"/>
  <c r="N38" i="2"/>
  <c r="M38" i="2"/>
  <c r="K38" i="2"/>
  <c r="J38" i="2"/>
  <c r="I38" i="2"/>
  <c r="H38" i="2"/>
  <c r="F38" i="2"/>
  <c r="E38" i="2"/>
  <c r="D38" i="2"/>
  <c r="C38" i="2"/>
  <c r="T37" i="2"/>
  <c r="P37" i="2"/>
  <c r="O37" i="2"/>
  <c r="N37" i="2"/>
  <c r="M37" i="2"/>
  <c r="K37" i="2"/>
  <c r="J37" i="2"/>
  <c r="I37" i="2"/>
  <c r="H37" i="2"/>
  <c r="F37" i="2"/>
  <c r="E37" i="2"/>
  <c r="D37" i="2"/>
  <c r="C37" i="2"/>
  <c r="T36" i="2"/>
  <c r="P36" i="2"/>
  <c r="O36" i="2"/>
  <c r="N36" i="2"/>
  <c r="M36" i="2"/>
  <c r="K36" i="2"/>
  <c r="J36" i="2"/>
  <c r="I36" i="2"/>
  <c r="H36" i="2"/>
  <c r="F36" i="2"/>
  <c r="E36" i="2"/>
  <c r="D36" i="2"/>
  <c r="C36" i="2"/>
  <c r="T35" i="2"/>
  <c r="P35" i="2"/>
  <c r="O35" i="2"/>
  <c r="N35" i="2"/>
  <c r="M35" i="2"/>
  <c r="K35" i="2"/>
  <c r="J35" i="2"/>
  <c r="I35" i="2"/>
  <c r="H35" i="2"/>
  <c r="F35" i="2"/>
  <c r="E35" i="2"/>
  <c r="D35" i="2"/>
  <c r="C35" i="2"/>
  <c r="T31" i="2"/>
  <c r="P31" i="2"/>
  <c r="O31" i="2"/>
  <c r="N31" i="2"/>
  <c r="M31" i="2"/>
  <c r="K31" i="2"/>
  <c r="J31" i="2"/>
  <c r="I31" i="2"/>
  <c r="H31" i="2"/>
  <c r="F31" i="2"/>
  <c r="E31" i="2"/>
  <c r="D31" i="2"/>
  <c r="C31" i="2"/>
  <c r="T30" i="2"/>
  <c r="P30" i="2"/>
  <c r="O30" i="2"/>
  <c r="N30" i="2"/>
  <c r="M30" i="2"/>
  <c r="K30" i="2"/>
  <c r="J30" i="2"/>
  <c r="I30" i="2"/>
  <c r="H30" i="2"/>
  <c r="F30" i="2"/>
  <c r="E30" i="2"/>
  <c r="D30" i="2"/>
  <c r="C30" i="2"/>
  <c r="T29" i="2"/>
  <c r="P29" i="2"/>
  <c r="O29" i="2"/>
  <c r="N29" i="2"/>
  <c r="M29" i="2"/>
  <c r="K29" i="2"/>
  <c r="J29" i="2"/>
  <c r="I29" i="2"/>
  <c r="H29" i="2"/>
  <c r="F29" i="2"/>
  <c r="E29" i="2"/>
  <c r="D29" i="2"/>
  <c r="C29" i="2"/>
  <c r="T28" i="2"/>
  <c r="P28" i="2"/>
  <c r="O28" i="2"/>
  <c r="N28" i="2"/>
  <c r="M28" i="2"/>
  <c r="K28" i="2"/>
  <c r="J28" i="2"/>
  <c r="I28" i="2"/>
  <c r="H28" i="2"/>
  <c r="F28" i="2"/>
  <c r="E28" i="2"/>
  <c r="D28" i="2"/>
  <c r="C28" i="2"/>
  <c r="T27" i="2"/>
  <c r="P27" i="2"/>
  <c r="O27" i="2"/>
  <c r="N27" i="2"/>
  <c r="M27" i="2"/>
  <c r="K27" i="2"/>
  <c r="J27" i="2"/>
  <c r="I27" i="2"/>
  <c r="H27" i="2"/>
  <c r="F27" i="2"/>
  <c r="E27" i="2"/>
  <c r="D27" i="2"/>
  <c r="C27" i="2"/>
  <c r="T23" i="2"/>
  <c r="P23" i="2"/>
  <c r="O23" i="2"/>
  <c r="N23" i="2"/>
  <c r="M23" i="2"/>
  <c r="K23" i="2"/>
  <c r="J23" i="2"/>
  <c r="I23" i="2"/>
  <c r="H23" i="2"/>
  <c r="F23" i="2"/>
  <c r="E23" i="2"/>
  <c r="D23" i="2"/>
  <c r="C23" i="2"/>
  <c r="T22" i="2"/>
  <c r="P22" i="2"/>
  <c r="O22" i="2"/>
  <c r="N22" i="2"/>
  <c r="M22" i="2"/>
  <c r="K22" i="2"/>
  <c r="J22" i="2"/>
  <c r="I22" i="2"/>
  <c r="H22" i="2"/>
  <c r="F22" i="2"/>
  <c r="E22" i="2"/>
  <c r="D22" i="2"/>
  <c r="C22" i="2"/>
  <c r="T21" i="2"/>
  <c r="P21" i="2"/>
  <c r="O21" i="2"/>
  <c r="N21" i="2"/>
  <c r="M21" i="2"/>
  <c r="K21" i="2"/>
  <c r="J21" i="2"/>
  <c r="I21" i="2"/>
  <c r="H21" i="2"/>
  <c r="F21" i="2"/>
  <c r="E21" i="2"/>
  <c r="D21" i="2"/>
  <c r="C21" i="2"/>
  <c r="T20" i="2"/>
  <c r="P20" i="2"/>
  <c r="O20" i="2"/>
  <c r="N20" i="2"/>
  <c r="M20" i="2"/>
  <c r="K20" i="2"/>
  <c r="J20" i="2"/>
  <c r="I20" i="2"/>
  <c r="H20" i="2"/>
  <c r="F20" i="2"/>
  <c r="E20" i="2"/>
  <c r="D20" i="2"/>
  <c r="C20" i="2"/>
  <c r="T19" i="2"/>
  <c r="P19" i="2"/>
  <c r="O19" i="2"/>
  <c r="N19" i="2"/>
  <c r="M19" i="2"/>
  <c r="K19" i="2"/>
  <c r="J19" i="2"/>
  <c r="I19" i="2"/>
  <c r="H19" i="2"/>
  <c r="F19" i="2"/>
  <c r="E19" i="2"/>
  <c r="D19" i="2"/>
  <c r="C19" i="2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D30" i="1"/>
  <c r="F30" i="1"/>
  <c r="D31" i="1"/>
  <c r="F31" i="1"/>
  <c r="F23" i="1"/>
  <c r="E27" i="1"/>
  <c r="E26" i="1"/>
  <c r="C27" i="1"/>
  <c r="C26" i="1"/>
  <c r="F36" i="1"/>
  <c r="F35" i="1"/>
  <c r="F22" i="1"/>
  <c r="D36" i="1"/>
  <c r="D35" i="1"/>
  <c r="D23" i="1"/>
  <c r="D21" i="1"/>
  <c r="D22" i="1"/>
  <c r="F38" i="1"/>
  <c r="E38" i="1"/>
  <c r="D38" i="1"/>
  <c r="C38" i="1"/>
  <c r="F37" i="1"/>
  <c r="E37" i="1"/>
  <c r="D37" i="1"/>
  <c r="C37" i="1"/>
  <c r="E36" i="1"/>
  <c r="C36" i="1"/>
  <c r="E35" i="1"/>
  <c r="C35" i="1"/>
  <c r="F33" i="1"/>
  <c r="E33" i="1"/>
  <c r="D33" i="1"/>
  <c r="C33" i="1"/>
  <c r="F32" i="1"/>
  <c r="E32" i="1"/>
  <c r="D32" i="1"/>
  <c r="C32" i="1"/>
  <c r="E31" i="1"/>
  <c r="C31" i="1"/>
  <c r="E30" i="1"/>
  <c r="C30" i="1"/>
  <c r="F29" i="1"/>
  <c r="E29" i="1"/>
  <c r="D29" i="1"/>
  <c r="C29" i="1"/>
  <c r="F28" i="1"/>
  <c r="E28" i="1"/>
  <c r="D28" i="1"/>
  <c r="C28" i="1"/>
  <c r="F27" i="1"/>
  <c r="D27" i="1"/>
  <c r="F26" i="1"/>
  <c r="D26" i="1"/>
  <c r="F25" i="1"/>
  <c r="E25" i="1"/>
  <c r="D25" i="1"/>
  <c r="C25" i="1"/>
  <c r="F24" i="1"/>
  <c r="E24" i="1"/>
  <c r="D24" i="1"/>
  <c r="C24" i="1"/>
  <c r="E23" i="1"/>
  <c r="C23" i="1"/>
  <c r="E22" i="1"/>
  <c r="C22" i="1"/>
  <c r="F21" i="1"/>
  <c r="E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<sst xmlns="http://schemas.openxmlformats.org/spreadsheetml/2006/main" count="123" uniqueCount="69">
  <si>
    <t>Groupe1</t>
  </si>
  <si>
    <t>Groupe 2</t>
  </si>
  <si>
    <t>Groupe 3</t>
  </si>
  <si>
    <t>Groupe 4</t>
  </si>
  <si>
    <t xml:space="preserve"> </t>
  </si>
  <si>
    <t>TERRAIN 1</t>
  </si>
  <si>
    <t>TERRAIN 2</t>
  </si>
  <si>
    <t xml:space="preserve">FINALE </t>
  </si>
  <si>
    <t>REMISE DES PRIX</t>
  </si>
  <si>
    <t xml:space="preserve">AVEC LE  CONCOURS DU FC KEMBS </t>
  </si>
  <si>
    <t>Heure</t>
  </si>
  <si>
    <t>Match 3eme 4 eme place</t>
  </si>
  <si>
    <t>5eme Gr A vs 5eme Gr B</t>
  </si>
  <si>
    <t>1ER GR A</t>
  </si>
  <si>
    <t>4eme Gr A vs 4eme Gr B</t>
  </si>
  <si>
    <t>3eme Gr A vs 3eme Gr B</t>
  </si>
  <si>
    <t>5eme Gr C vs 5eme Gr D</t>
  </si>
  <si>
    <t>1ER GR C</t>
  </si>
  <si>
    <t>4eme Gr C vs 4eme Gr D</t>
  </si>
  <si>
    <t>3eme Gr C vs 3eme Gr D</t>
  </si>
  <si>
    <t>Temps entre match</t>
  </si>
  <si>
    <t>Heure début</t>
  </si>
  <si>
    <t>Heure après pause</t>
  </si>
  <si>
    <t>2EME GR B</t>
  </si>
  <si>
    <t>1ER GR B</t>
  </si>
  <si>
    <t>2EME GR D</t>
  </si>
  <si>
    <t>1ER GR D</t>
  </si>
  <si>
    <t>2EME GR C</t>
  </si>
  <si>
    <t>M1</t>
  </si>
  <si>
    <t>M2</t>
  </si>
  <si>
    <t>2EME GR A</t>
  </si>
  <si>
    <t>M3</t>
  </si>
  <si>
    <t>M4</t>
  </si>
  <si>
    <t>Vainqueur M1</t>
  </si>
  <si>
    <t>Vainqueur M3</t>
  </si>
  <si>
    <t>Vainqueur M2</t>
  </si>
  <si>
    <t>Vainqueur M4</t>
  </si>
  <si>
    <t xml:space="preserve">Groupe </t>
  </si>
  <si>
    <t>Points</t>
  </si>
  <si>
    <t>BP</t>
  </si>
  <si>
    <t>BC</t>
  </si>
  <si>
    <t>Diff</t>
  </si>
  <si>
    <t>Classement</t>
  </si>
  <si>
    <t>A</t>
  </si>
  <si>
    <t>Tot</t>
  </si>
  <si>
    <t>B</t>
  </si>
  <si>
    <t>C</t>
  </si>
  <si>
    <t>D</t>
  </si>
  <si>
    <t>PAUSE
MATCHES DE DEBUTANTS (U8/U9)</t>
  </si>
  <si>
    <t>FC Dijon</t>
  </si>
  <si>
    <t>Borussia Dortmund</t>
  </si>
  <si>
    <t>FC Thionville</t>
  </si>
  <si>
    <t>Bayer 04 Leverkusen</t>
  </si>
  <si>
    <t>FC Metz</t>
  </si>
  <si>
    <t>SV Weil</t>
  </si>
  <si>
    <t>Juventus Turin</t>
  </si>
  <si>
    <t>FC Basel 1893</t>
  </si>
  <si>
    <t>FC Kembs</t>
  </si>
  <si>
    <t>FC Habsheim</t>
  </si>
  <si>
    <t>Paris St. Germain</t>
  </si>
  <si>
    <t>FC Schiltigheim</t>
  </si>
  <si>
    <t>Chelsea London</t>
  </si>
  <si>
    <t>Red Bull Salzburg</t>
  </si>
  <si>
    <t>AS Huningue</t>
  </si>
  <si>
    <t>FV Lörrach-Brombach</t>
  </si>
  <si>
    <t>FC Barcelone</t>
  </si>
  <si>
    <t>SR Colmar</t>
  </si>
  <si>
    <t>TSG 1899 Hoffenheim</t>
  </si>
  <si>
    <t>US Torcy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</si>
</sst>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6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Bauhaus 93"/>
      <family val="5"/>
    </font>
    <font>
      <sz val="11"/>
      <color theme="1"/>
      <name val="Bodoni MT Condensed"/>
      <family val="1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1"/>
      <color theme="1"/>
      <name val="Arial Rounded MT Bold"/>
      <family val="2"/>
    </font>
    <font>
      <b/>
      <sz val="11"/>
      <color theme="1"/>
      <name val="Bauhaus 93"/>
      <family val="5"/>
    </font>
    <font>
      <i/>
      <sz val="11"/>
      <color theme="1"/>
      <name val="Bernard MT Condensed"/>
      <family val="1"/>
    </font>
    <font>
      <b/>
      <sz val="12"/>
      <color theme="1"/>
      <name val="Bodoni MT Condensed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Bodoni MT Condensed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20" fontId="13" fillId="2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0" fontId="12" fillId="4" borderId="0" xfId="0" applyNumberFormat="1" applyFont="1" applyFill="1" applyAlignment="1">
      <alignment horizontal="center" vertical="center" wrapText="1"/>
    </xf>
    <xf numFmtId="20" fontId="12" fillId="4" borderId="0" xfId="0" applyNumberFormat="1" applyFont="1" applyFill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jpeg"/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10</xdr:row>
      <xdr:rowOff>47625</xdr:rowOff>
    </xdr:from>
    <xdr:to>
      <xdr:col>2</xdr:col>
      <xdr:colOff>1152525</xdr:colOff>
      <xdr:row>14</xdr:row>
      <xdr:rowOff>137706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419350"/>
          <a:ext cx="1609725" cy="100448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9</xdr:row>
      <xdr:rowOff>266700</xdr:rowOff>
    </xdr:from>
    <xdr:to>
      <xdr:col>6</xdr:col>
      <xdr:colOff>133351</xdr:colOff>
      <xdr:row>15</xdr:row>
      <xdr:rowOff>1466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238375"/>
          <a:ext cx="1343026" cy="123971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7</xdr:row>
      <xdr:rowOff>66674</xdr:rowOff>
    </xdr:from>
    <xdr:to>
      <xdr:col>1</xdr:col>
      <xdr:colOff>222006</xdr:colOff>
      <xdr:row>9</xdr:row>
      <xdr:rowOff>361949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504949"/>
          <a:ext cx="76493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1</xdr:col>
      <xdr:colOff>228600</xdr:colOff>
      <xdr:row>5</xdr:row>
      <xdr:rowOff>149225</xdr:rowOff>
    </xdr:to>
    <xdr:pic>
      <xdr:nvPicPr>
        <xdr:cNvPr id="40" name="Image 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733425" cy="977900"/>
        </a:xfrm>
        <a:prstGeom prst="rect">
          <a:avLst/>
        </a:prstGeom>
      </xdr:spPr>
    </xdr:pic>
    <xdr:clientData/>
  </xdr:twoCellAnchor>
  <xdr:twoCellAnchor editAs="oneCell">
    <xdr:from>
      <xdr:col>5</xdr:col>
      <xdr:colOff>1307466</xdr:colOff>
      <xdr:row>1</xdr:row>
      <xdr:rowOff>38100</xdr:rowOff>
    </xdr:from>
    <xdr:to>
      <xdr:col>6</xdr:col>
      <xdr:colOff>701359</xdr:colOff>
      <xdr:row>5</xdr:row>
      <xdr:rowOff>57150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166" y="228600"/>
          <a:ext cx="794068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1000124</xdr:colOff>
      <xdr:row>0</xdr:row>
      <xdr:rowOff>123824</xdr:rowOff>
    </xdr:from>
    <xdr:to>
      <xdr:col>5</xdr:col>
      <xdr:colOff>104774</xdr:colOff>
      <xdr:row>8</xdr:row>
      <xdr:rowOff>104488</xdr:rowOff>
    </xdr:to>
    <xdr:pic>
      <xdr:nvPicPr>
        <xdr:cNvPr id="42" name="Image 41" descr="SAINT LOUIS AGGLO CUP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47874" y="123824"/>
          <a:ext cx="3305175" cy="1685639"/>
        </a:xfrm>
        <a:prstGeom prst="rect">
          <a:avLst/>
        </a:prstGeom>
      </xdr:spPr>
    </xdr:pic>
    <xdr:clientData/>
  </xdr:twoCellAnchor>
  <xdr:oneCellAnchor>
    <xdr:from>
      <xdr:col>3</xdr:col>
      <xdr:colOff>597444</xdr:colOff>
      <xdr:row>10</xdr:row>
      <xdr:rowOff>105314</xdr:rowOff>
    </xdr:from>
    <xdr:ext cx="1338764" cy="937629"/>
    <xdr:sp macro="" textlink="">
      <xdr:nvSpPr>
        <xdr:cNvPr id="46" name="Rectangle 45"/>
        <xdr:cNvSpPr/>
      </xdr:nvSpPr>
      <xdr:spPr>
        <a:xfrm>
          <a:off x="3045369" y="2477039"/>
          <a:ext cx="133876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U12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101609</xdr:colOff>
      <xdr:row>10</xdr:row>
      <xdr:rowOff>19052</xdr:rowOff>
    </xdr:from>
    <xdr:ext cx="3764108" cy="937629"/>
    <xdr:sp macro="" textlink="">
      <xdr:nvSpPr>
        <xdr:cNvPr id="4" name="Rectangle 3"/>
        <xdr:cNvSpPr/>
      </xdr:nvSpPr>
      <xdr:spPr>
        <a:xfrm>
          <a:off x="2635259" y="1924052"/>
          <a:ext cx="376410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Classements</a:t>
          </a:r>
        </a:p>
      </xdr:txBody>
    </xdr:sp>
    <xdr:clientData/>
  </xdr:oneCellAnchor>
  <xdr:twoCellAnchor editAs="oneCell">
    <xdr:from>
      <xdr:col>4</xdr:col>
      <xdr:colOff>314325</xdr:colOff>
      <xdr:row>0</xdr:row>
      <xdr:rowOff>180975</xdr:rowOff>
    </xdr:from>
    <xdr:to>
      <xdr:col>14</xdr:col>
      <xdr:colOff>131293</xdr:colOff>
      <xdr:row>10</xdr:row>
      <xdr:rowOff>28574</xdr:rowOff>
    </xdr:to>
    <xdr:pic>
      <xdr:nvPicPr>
        <xdr:cNvPr id="8" name="Image 7" descr="SAINT LOUIS AGGLO CUP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5" y="180975"/>
          <a:ext cx="3436468" cy="1752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lubs%20-%20Saisons/2014-2016%20-%20APM%20Metz/2015-2016/Tournoi%20APM%20Metz/Programmes/Tournoi%20G&#233;rard%20Andr&#233;%202016%20-%20U11%20(ba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 de poules"/>
      <sheetName val="Classement (F)"/>
      <sheetName val="Classement"/>
      <sheetName val="Phase finale (F)"/>
      <sheetName val="Phase finale"/>
      <sheetName val="Paramèt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L52"/>
  <sheetViews>
    <sheetView tabSelected="1" topLeftCell="B26" workbookViewId="0">
      <selection activeCell="I49" sqref="I49"/>
    </sheetView>
  </sheetViews>
  <sheetFormatPr baseColWidth="10" defaultRowHeight="15" x14ac:dyDescent="0.2"/>
  <cols>
    <col min="1" max="1" width="9.33203125" customWidth="1"/>
    <col min="2" max="2" width="6.5" style="17" customWidth="1"/>
    <col min="3" max="6" width="21" customWidth="1"/>
    <col min="7" max="7" width="11.5" style="10" customWidth="1"/>
    <col min="8" max="12" width="29.5" customWidth="1"/>
  </cols>
  <sheetData>
    <row r="6" spans="3:12" ht="24" x14ac:dyDescent="0.3">
      <c r="H6" s="1" t="s">
        <v>0</v>
      </c>
      <c r="I6" s="1" t="s">
        <v>1</v>
      </c>
      <c r="J6" s="1" t="s">
        <v>2</v>
      </c>
      <c r="K6" s="1" t="s">
        <v>3</v>
      </c>
    </row>
    <row r="7" spans="3:12" x14ac:dyDescent="0.2">
      <c r="H7" s="2"/>
      <c r="I7" s="2"/>
      <c r="J7" s="2"/>
      <c r="K7" s="2"/>
    </row>
    <row r="8" spans="3:12" ht="21" x14ac:dyDescent="0.25">
      <c r="H8" s="3" t="s">
        <v>49</v>
      </c>
      <c r="I8" s="3" t="s">
        <v>53</v>
      </c>
      <c r="J8" s="3" t="s">
        <v>59</v>
      </c>
      <c r="K8" s="3" t="s">
        <v>64</v>
      </c>
    </row>
    <row r="9" spans="3:12" ht="21" x14ac:dyDescent="0.25">
      <c r="C9" s="86" t="s">
        <v>4</v>
      </c>
      <c r="D9" s="86"/>
      <c r="E9" s="86"/>
      <c r="F9" s="86"/>
      <c r="H9" s="3" t="s">
        <v>51</v>
      </c>
      <c r="I9" s="3" t="s">
        <v>54</v>
      </c>
      <c r="J9" s="3" t="s">
        <v>60</v>
      </c>
      <c r="K9" s="3" t="s">
        <v>66</v>
      </c>
    </row>
    <row r="10" spans="3:12" ht="31.5" customHeight="1" x14ac:dyDescent="0.25">
      <c r="C10" s="86"/>
      <c r="D10" s="86"/>
      <c r="E10" s="86"/>
      <c r="F10" s="86"/>
      <c r="H10" s="3" t="s">
        <v>50</v>
      </c>
      <c r="I10" s="3" t="s">
        <v>55</v>
      </c>
      <c r="J10" s="3" t="s">
        <v>61</v>
      </c>
      <c r="K10" s="3" t="s">
        <v>65</v>
      </c>
    </row>
    <row r="11" spans="3:12" ht="21" x14ac:dyDescent="0.25">
      <c r="D11" s="85"/>
      <c r="E11" s="85"/>
      <c r="H11" s="3" t="s">
        <v>52</v>
      </c>
      <c r="I11" s="3" t="s">
        <v>56</v>
      </c>
      <c r="J11" s="3" t="s">
        <v>62</v>
      </c>
      <c r="K11" s="3" t="s">
        <v>67</v>
      </c>
    </row>
    <row r="12" spans="3:12" ht="21" x14ac:dyDescent="0.25">
      <c r="D12" s="85"/>
      <c r="E12" s="85"/>
      <c r="H12" s="3" t="s">
        <v>57</v>
      </c>
      <c r="I12" s="3" t="s">
        <v>58</v>
      </c>
      <c r="J12" s="3" t="s">
        <v>63</v>
      </c>
      <c r="K12" s="3" t="s">
        <v>68</v>
      </c>
    </row>
    <row r="13" spans="3:12" x14ac:dyDescent="0.2">
      <c r="C13" s="7" t="s">
        <v>4</v>
      </c>
      <c r="D13" s="85"/>
      <c r="E13" s="85"/>
    </row>
    <row r="14" spans="3:12" x14ac:dyDescent="0.2">
      <c r="D14" s="85"/>
      <c r="E14" s="85"/>
    </row>
    <row r="15" spans="3:12" x14ac:dyDescent="0.2">
      <c r="D15" s="85"/>
      <c r="E15" s="85"/>
      <c r="L15" t="s">
        <v>4</v>
      </c>
    </row>
    <row r="16" spans="3:12" ht="16" thickBot="1" x14ac:dyDescent="0.25"/>
    <row r="17" spans="2:11" ht="18" thickBot="1" x14ac:dyDescent="0.3">
      <c r="B17" s="18" t="s">
        <v>10</v>
      </c>
      <c r="C17" s="88" t="s">
        <v>5</v>
      </c>
      <c r="D17" s="88"/>
      <c r="E17" s="89" t="s">
        <v>6</v>
      </c>
      <c r="F17" s="90"/>
      <c r="G17" s="11"/>
    </row>
    <row r="18" spans="2:11" ht="20.25" customHeight="1" x14ac:dyDescent="0.2">
      <c r="B18" s="20">
        <f>H20</f>
        <v>0.375</v>
      </c>
      <c r="C18" s="15" t="str">
        <f>H8</f>
        <v>FC Dijon</v>
      </c>
      <c r="D18" s="15" t="str">
        <f>H9</f>
        <v>FC Thionville</v>
      </c>
      <c r="E18" s="16" t="str">
        <f>I8</f>
        <v>FC Metz</v>
      </c>
      <c r="F18" s="16" t="str">
        <f>I9</f>
        <v>SV Weil</v>
      </c>
      <c r="G18" s="9"/>
    </row>
    <row r="19" spans="2:11" ht="15.75" customHeight="1" x14ac:dyDescent="0.2">
      <c r="B19" s="20">
        <f>B18+$H$19</f>
        <v>0.38541666666666669</v>
      </c>
      <c r="C19" s="15" t="str">
        <f>J8</f>
        <v>Paris St. Germain</v>
      </c>
      <c r="D19" s="15" t="str">
        <f>J9</f>
        <v>FC Schiltigheim</v>
      </c>
      <c r="E19" s="16" t="str">
        <f>K8</f>
        <v>FV Lörrach-Brombach</v>
      </c>
      <c r="F19" s="16" t="str">
        <f>K9</f>
        <v>SR Colmar</v>
      </c>
      <c r="G19" s="9"/>
      <c r="H19" s="19">
        <v>1.0416666666666666E-2</v>
      </c>
      <c r="I19" t="s">
        <v>20</v>
      </c>
    </row>
    <row r="20" spans="2:11" ht="15.75" customHeight="1" x14ac:dyDescent="0.2">
      <c r="B20" s="20">
        <f t="shared" ref="B20:B33" si="0">B19+$H$19</f>
        <v>0.39583333333333337</v>
      </c>
      <c r="C20" s="15" t="str">
        <f>H10</f>
        <v>Borussia Dortmund</v>
      </c>
      <c r="D20" s="15" t="str">
        <f>H11</f>
        <v>Bayer 04 Leverkusen</v>
      </c>
      <c r="E20" s="16" t="str">
        <f>I10</f>
        <v>Juventus Turin</v>
      </c>
      <c r="F20" s="16" t="str">
        <f>I11</f>
        <v>FC Basel 1893</v>
      </c>
      <c r="G20" s="9"/>
      <c r="H20" s="19">
        <v>0.375</v>
      </c>
      <c r="I20" t="s">
        <v>21</v>
      </c>
    </row>
    <row r="21" spans="2:11" ht="15.75" customHeight="1" x14ac:dyDescent="0.2">
      <c r="B21" s="20">
        <f t="shared" si="0"/>
        <v>0.40625000000000006</v>
      </c>
      <c r="C21" s="15" t="str">
        <f>J10</f>
        <v>Chelsea London</v>
      </c>
      <c r="D21" s="15" t="str">
        <f>J11</f>
        <v>Red Bull Salzburg</v>
      </c>
      <c r="E21" s="16" t="str">
        <f>K10</f>
        <v>FC Barcelone</v>
      </c>
      <c r="F21" s="16" t="str">
        <f>K11</f>
        <v>TSG 1899 Hoffenheim</v>
      </c>
      <c r="G21" s="9"/>
      <c r="H21" s="19">
        <v>0.58333333333333337</v>
      </c>
      <c r="I21" t="s">
        <v>22</v>
      </c>
    </row>
    <row r="22" spans="2:11" ht="15.75" customHeight="1" x14ac:dyDescent="0.2">
      <c r="B22" s="20">
        <f t="shared" si="0"/>
        <v>0.41666666666666674</v>
      </c>
      <c r="C22" s="15" t="str">
        <f>H8</f>
        <v>FC Dijon</v>
      </c>
      <c r="D22" s="15" t="str">
        <f>H12</f>
        <v>FC Kembs</v>
      </c>
      <c r="E22" s="16" t="str">
        <f>I8</f>
        <v>FC Metz</v>
      </c>
      <c r="F22" s="16" t="str">
        <f>I12</f>
        <v>FC Habsheim</v>
      </c>
      <c r="G22" s="9"/>
    </row>
    <row r="23" spans="2:11" ht="15.75" customHeight="1" x14ac:dyDescent="0.2">
      <c r="B23" s="20">
        <f t="shared" si="0"/>
        <v>0.42708333333333343</v>
      </c>
      <c r="C23" s="15" t="str">
        <f>J8</f>
        <v>Paris St. Germain</v>
      </c>
      <c r="D23" s="15" t="str">
        <f>J12</f>
        <v>AS Huningue</v>
      </c>
      <c r="E23" s="16" t="str">
        <f>K8</f>
        <v>FV Lörrach-Brombach</v>
      </c>
      <c r="F23" s="16" t="str">
        <f>K12</f>
        <v>US Torcy</v>
      </c>
      <c r="G23" s="9"/>
    </row>
    <row r="24" spans="2:11" ht="15.75" customHeight="1" x14ac:dyDescent="0.25">
      <c r="B24" s="20">
        <f t="shared" si="0"/>
        <v>0.43750000000000011</v>
      </c>
      <c r="C24" s="15" t="str">
        <f>H9</f>
        <v>FC Thionville</v>
      </c>
      <c r="D24" s="15" t="str">
        <f>H11</f>
        <v>Bayer 04 Leverkusen</v>
      </c>
      <c r="E24" s="16" t="str">
        <f>I9</f>
        <v>SV Weil</v>
      </c>
      <c r="F24" s="16" t="str">
        <f>I11</f>
        <v>FC Basel 1893</v>
      </c>
      <c r="G24" s="9"/>
      <c r="H24" s="3"/>
      <c r="I24" s="3"/>
      <c r="J24" s="3"/>
      <c r="K24" s="3"/>
    </row>
    <row r="25" spans="2:11" ht="15.75" customHeight="1" x14ac:dyDescent="0.2">
      <c r="B25" s="20">
        <f t="shared" si="0"/>
        <v>0.4479166666666668</v>
      </c>
      <c r="C25" s="15" t="str">
        <f>J9</f>
        <v>FC Schiltigheim</v>
      </c>
      <c r="D25" s="15" t="str">
        <f>J11</f>
        <v>Red Bull Salzburg</v>
      </c>
      <c r="E25" s="16" t="str">
        <f>K9</f>
        <v>SR Colmar</v>
      </c>
      <c r="F25" s="16" t="str">
        <f>K11</f>
        <v>TSG 1899 Hoffenheim</v>
      </c>
      <c r="G25" s="9"/>
    </row>
    <row r="26" spans="2:11" ht="15.75" customHeight="1" x14ac:dyDescent="0.2">
      <c r="B26" s="20">
        <f t="shared" si="0"/>
        <v>0.45833333333333348</v>
      </c>
      <c r="C26" s="15" t="str">
        <f>H12</f>
        <v>FC Kembs</v>
      </c>
      <c r="D26" s="15" t="str">
        <f>H10</f>
        <v>Borussia Dortmund</v>
      </c>
      <c r="E26" s="16" t="str">
        <f>I12</f>
        <v>FC Habsheim</v>
      </c>
      <c r="F26" s="16" t="str">
        <f>I10</f>
        <v>Juventus Turin</v>
      </c>
      <c r="G26" s="9"/>
      <c r="H26" s="2"/>
      <c r="I26" s="2"/>
    </row>
    <row r="27" spans="2:11" ht="15.75" customHeight="1" x14ac:dyDescent="0.2">
      <c r="B27" s="20">
        <f t="shared" si="0"/>
        <v>0.46875000000000017</v>
      </c>
      <c r="C27" s="15" t="str">
        <f>J12</f>
        <v>AS Huningue</v>
      </c>
      <c r="D27" s="15" t="str">
        <f>J10</f>
        <v>Chelsea London</v>
      </c>
      <c r="E27" s="16" t="str">
        <f>K12</f>
        <v>US Torcy</v>
      </c>
      <c r="F27" s="16" t="str">
        <f>K10</f>
        <v>FC Barcelone</v>
      </c>
      <c r="G27" s="9"/>
      <c r="H27" s="2"/>
      <c r="I27" s="2"/>
    </row>
    <row r="28" spans="2:11" ht="15.75" customHeight="1" x14ac:dyDescent="0.2">
      <c r="B28" s="20">
        <f t="shared" si="0"/>
        <v>0.47916666666666685</v>
      </c>
      <c r="C28" s="15" t="str">
        <f>H8</f>
        <v>FC Dijon</v>
      </c>
      <c r="D28" s="15" t="str">
        <f>H11</f>
        <v>Bayer 04 Leverkusen</v>
      </c>
      <c r="E28" s="16" t="str">
        <f>I8</f>
        <v>FC Metz</v>
      </c>
      <c r="F28" s="16" t="str">
        <f>I11</f>
        <v>FC Basel 1893</v>
      </c>
      <c r="G28" s="9"/>
      <c r="H28" s="2"/>
      <c r="I28" s="2"/>
    </row>
    <row r="29" spans="2:11" ht="15.75" customHeight="1" x14ac:dyDescent="0.2">
      <c r="B29" s="20">
        <f t="shared" si="0"/>
        <v>0.48958333333333354</v>
      </c>
      <c r="C29" s="15" t="str">
        <f>J8</f>
        <v>Paris St. Germain</v>
      </c>
      <c r="D29" s="15" t="str">
        <f>J11</f>
        <v>Red Bull Salzburg</v>
      </c>
      <c r="E29" s="16" t="str">
        <f>K8</f>
        <v>FV Lörrach-Brombach</v>
      </c>
      <c r="F29" s="16" t="str">
        <f>K11</f>
        <v>TSG 1899 Hoffenheim</v>
      </c>
      <c r="G29" s="9"/>
      <c r="H29" s="2"/>
      <c r="I29" s="2"/>
    </row>
    <row r="30" spans="2:11" ht="15.75" customHeight="1" x14ac:dyDescent="0.2">
      <c r="B30" s="20">
        <f t="shared" si="0"/>
        <v>0.50000000000000022</v>
      </c>
      <c r="C30" s="15" t="str">
        <f>H9</f>
        <v>FC Thionville</v>
      </c>
      <c r="D30" s="15" t="str">
        <f>H12</f>
        <v>FC Kembs</v>
      </c>
      <c r="E30" s="16" t="str">
        <f>I9</f>
        <v>SV Weil</v>
      </c>
      <c r="F30" s="16" t="str">
        <f>I12</f>
        <v>FC Habsheim</v>
      </c>
      <c r="G30" s="9"/>
      <c r="H30" s="2"/>
      <c r="I30" s="2"/>
    </row>
    <row r="31" spans="2:11" ht="15.75" customHeight="1" x14ac:dyDescent="0.25">
      <c r="B31" s="20">
        <f t="shared" si="0"/>
        <v>0.51041666666666685</v>
      </c>
      <c r="C31" s="15" t="str">
        <f>J9</f>
        <v>FC Schiltigheim</v>
      </c>
      <c r="D31" s="15" t="str">
        <f>J12</f>
        <v>AS Huningue</v>
      </c>
      <c r="E31" s="16" t="str">
        <f>K9</f>
        <v>SR Colmar</v>
      </c>
      <c r="F31" s="16" t="str">
        <f>K12</f>
        <v>US Torcy</v>
      </c>
      <c r="G31" s="9"/>
      <c r="H31" s="3" t="s">
        <v>4</v>
      </c>
      <c r="I31" s="3" t="s">
        <v>4</v>
      </c>
      <c r="J31" s="3" t="s">
        <v>4</v>
      </c>
      <c r="K31" s="3" t="s">
        <v>4</v>
      </c>
    </row>
    <row r="32" spans="2:11" ht="16" x14ac:dyDescent="0.2">
      <c r="B32" s="20">
        <f t="shared" si="0"/>
        <v>0.52083333333333348</v>
      </c>
      <c r="C32" s="15" t="str">
        <f>H8</f>
        <v>FC Dijon</v>
      </c>
      <c r="D32" s="15" t="str">
        <f>H10</f>
        <v>Borussia Dortmund</v>
      </c>
      <c r="E32" s="16" t="str">
        <f>I8</f>
        <v>FC Metz</v>
      </c>
      <c r="F32" s="16" t="str">
        <f>I10</f>
        <v>Juventus Turin</v>
      </c>
      <c r="G32" s="9"/>
      <c r="J32" t="s">
        <v>4</v>
      </c>
      <c r="K32" t="s">
        <v>4</v>
      </c>
    </row>
    <row r="33" spans="1:11" ht="15" customHeight="1" x14ac:dyDescent="0.2">
      <c r="B33" s="20">
        <f t="shared" si="0"/>
        <v>0.53125000000000011</v>
      </c>
      <c r="C33" s="15" t="str">
        <f>J8</f>
        <v>Paris St. Germain</v>
      </c>
      <c r="D33" s="15" t="str">
        <f>J10</f>
        <v>Chelsea London</v>
      </c>
      <c r="E33" s="16" t="str">
        <f>K8</f>
        <v>FV Lörrach-Brombach</v>
      </c>
      <c r="F33" s="16" t="str">
        <f>K10</f>
        <v>FC Barcelone</v>
      </c>
      <c r="G33" s="9"/>
      <c r="J33" t="s">
        <v>4</v>
      </c>
      <c r="K33" t="s">
        <v>4</v>
      </c>
    </row>
    <row r="34" spans="1:11" ht="44.25" customHeight="1" x14ac:dyDescent="0.2">
      <c r="B34" s="91" t="s">
        <v>48</v>
      </c>
      <c r="C34" s="92"/>
      <c r="D34" s="92"/>
      <c r="E34" s="92"/>
      <c r="F34" s="92"/>
      <c r="G34" s="9"/>
    </row>
    <row r="35" spans="1:11" ht="15" customHeight="1" x14ac:dyDescent="0.2">
      <c r="B35" s="20">
        <f>H21</f>
        <v>0.58333333333333337</v>
      </c>
      <c r="C35" s="15" t="str">
        <f>H11</f>
        <v>Bayer 04 Leverkusen</v>
      </c>
      <c r="D35" s="15" t="str">
        <f>H12</f>
        <v>FC Kembs</v>
      </c>
      <c r="E35" s="16" t="str">
        <f>I11</f>
        <v>FC Basel 1893</v>
      </c>
      <c r="F35" s="16" t="str">
        <f>I12</f>
        <v>FC Habsheim</v>
      </c>
      <c r="G35" s="9"/>
      <c r="I35" t="s">
        <v>4</v>
      </c>
      <c r="J35" t="s">
        <v>4</v>
      </c>
      <c r="K35" t="s">
        <v>4</v>
      </c>
    </row>
    <row r="36" spans="1:11" ht="15" customHeight="1" x14ac:dyDescent="0.2">
      <c r="B36" s="20">
        <f>B35+$H$19</f>
        <v>0.59375</v>
      </c>
      <c r="C36" s="15" t="str">
        <f>J11</f>
        <v>Red Bull Salzburg</v>
      </c>
      <c r="D36" s="15" t="str">
        <f>J12</f>
        <v>AS Huningue</v>
      </c>
      <c r="E36" s="16" t="str">
        <f>K11</f>
        <v>TSG 1899 Hoffenheim</v>
      </c>
      <c r="F36" s="16" t="str">
        <f>K12</f>
        <v>US Torcy</v>
      </c>
      <c r="G36" s="9"/>
      <c r="J36" t="s">
        <v>4</v>
      </c>
      <c r="K36" t="s">
        <v>4</v>
      </c>
    </row>
    <row r="37" spans="1:11" ht="15" customHeight="1" x14ac:dyDescent="0.2">
      <c r="B37" s="20">
        <f t="shared" ref="B37:B46" si="1">B36+$H$19</f>
        <v>0.60416666666666663</v>
      </c>
      <c r="C37" s="15" t="str">
        <f>H9</f>
        <v>FC Thionville</v>
      </c>
      <c r="D37" s="15" t="str">
        <f>H10</f>
        <v>Borussia Dortmund</v>
      </c>
      <c r="E37" s="16" t="str">
        <f>I9</f>
        <v>SV Weil</v>
      </c>
      <c r="F37" s="16" t="str">
        <f>I10</f>
        <v>Juventus Turin</v>
      </c>
      <c r="G37" s="9"/>
      <c r="J37" t="s">
        <v>4</v>
      </c>
      <c r="K37" t="s">
        <v>4</v>
      </c>
    </row>
    <row r="38" spans="1:11" ht="15" customHeight="1" x14ac:dyDescent="0.2">
      <c r="B38" s="20">
        <f t="shared" si="1"/>
        <v>0.61458333333333326</v>
      </c>
      <c r="C38" s="15" t="str">
        <f>J9</f>
        <v>FC Schiltigheim</v>
      </c>
      <c r="D38" s="15" t="str">
        <f>J10</f>
        <v>Chelsea London</v>
      </c>
      <c r="E38" s="16" t="str">
        <f>K9</f>
        <v>SR Colmar</v>
      </c>
      <c r="F38" s="16" t="str">
        <f>K10</f>
        <v>FC Barcelone</v>
      </c>
      <c r="G38" s="9"/>
      <c r="J38" t="s">
        <v>4</v>
      </c>
      <c r="K38" t="s">
        <v>4</v>
      </c>
    </row>
    <row r="39" spans="1:11" ht="15" customHeight="1" x14ac:dyDescent="0.2">
      <c r="B39" s="20">
        <f t="shared" si="1"/>
        <v>0.62499999999999989</v>
      </c>
      <c r="C39" s="83" t="s">
        <v>12</v>
      </c>
      <c r="D39" s="83"/>
      <c r="E39" s="83" t="s">
        <v>16</v>
      </c>
      <c r="F39" s="83"/>
      <c r="G39" s="12"/>
      <c r="J39" t="s">
        <v>4</v>
      </c>
      <c r="K39" t="s">
        <v>4</v>
      </c>
    </row>
    <row r="40" spans="1:11" ht="15" customHeight="1" x14ac:dyDescent="0.2">
      <c r="A40" s="22" t="s">
        <v>28</v>
      </c>
      <c r="B40" s="20">
        <f t="shared" si="1"/>
        <v>0.63541666666666652</v>
      </c>
      <c r="C40" s="16" t="s">
        <v>13</v>
      </c>
      <c r="D40" s="16" t="s">
        <v>23</v>
      </c>
      <c r="E40" s="16" t="s">
        <v>24</v>
      </c>
      <c r="F40" s="16" t="s">
        <v>30</v>
      </c>
      <c r="G40" s="21" t="s">
        <v>29</v>
      </c>
      <c r="J40" t="s">
        <v>4</v>
      </c>
      <c r="K40" t="s">
        <v>4</v>
      </c>
    </row>
    <row r="41" spans="1:11" ht="15" customHeight="1" x14ac:dyDescent="0.2">
      <c r="A41" s="22" t="s">
        <v>31</v>
      </c>
      <c r="B41" s="20">
        <f t="shared" si="1"/>
        <v>0.64583333333333315</v>
      </c>
      <c r="C41" s="16" t="s">
        <v>17</v>
      </c>
      <c r="D41" s="16" t="s">
        <v>25</v>
      </c>
      <c r="E41" s="16" t="s">
        <v>26</v>
      </c>
      <c r="F41" s="16" t="s">
        <v>27</v>
      </c>
      <c r="G41" s="21" t="s">
        <v>32</v>
      </c>
    </row>
    <row r="42" spans="1:11" ht="15" customHeight="1" x14ac:dyDescent="0.2">
      <c r="B42" s="20">
        <f t="shared" si="1"/>
        <v>0.65624999999999978</v>
      </c>
      <c r="C42" s="83" t="s">
        <v>14</v>
      </c>
      <c r="D42" s="83"/>
      <c r="E42" s="83" t="s">
        <v>18</v>
      </c>
      <c r="F42" s="83"/>
      <c r="G42" s="12"/>
    </row>
    <row r="43" spans="1:11" ht="15" customHeight="1" x14ac:dyDescent="0.2">
      <c r="B43" s="20">
        <f t="shared" si="1"/>
        <v>0.66666666666666641</v>
      </c>
      <c r="C43" s="23" t="s">
        <v>33</v>
      </c>
      <c r="D43" s="23" t="s">
        <v>34</v>
      </c>
      <c r="E43" s="23" t="s">
        <v>35</v>
      </c>
      <c r="F43" s="23" t="s">
        <v>36</v>
      </c>
      <c r="G43" s="12"/>
    </row>
    <row r="44" spans="1:11" ht="15" customHeight="1" x14ac:dyDescent="0.2">
      <c r="B44" s="20">
        <f t="shared" si="1"/>
        <v>0.67708333333333304</v>
      </c>
      <c r="C44" s="83" t="s">
        <v>15</v>
      </c>
      <c r="D44" s="83"/>
      <c r="E44" s="83" t="s">
        <v>19</v>
      </c>
      <c r="F44" s="83"/>
      <c r="G44" s="12"/>
    </row>
    <row r="45" spans="1:11" ht="15" customHeight="1" x14ac:dyDescent="0.2">
      <c r="B45" s="20">
        <f t="shared" si="1"/>
        <v>0.68749999999999967</v>
      </c>
      <c r="C45" s="83" t="s">
        <v>11</v>
      </c>
      <c r="D45" s="83"/>
      <c r="E45" s="8" t="s">
        <v>4</v>
      </c>
      <c r="F45" s="8"/>
      <c r="G45" s="12"/>
    </row>
    <row r="46" spans="1:11" ht="15" customHeight="1" x14ac:dyDescent="0.2">
      <c r="B46" s="20">
        <f t="shared" si="1"/>
        <v>0.6979166666666663</v>
      </c>
      <c r="C46" s="83" t="s">
        <v>7</v>
      </c>
      <c r="D46" s="83"/>
      <c r="E46" s="84" t="s">
        <v>4</v>
      </c>
      <c r="F46" s="84"/>
      <c r="G46" s="12"/>
    </row>
    <row r="47" spans="1:11" ht="15" customHeight="1" x14ac:dyDescent="0.2">
      <c r="B47" s="20">
        <v>0.71875</v>
      </c>
      <c r="C47" s="83" t="s">
        <v>8</v>
      </c>
      <c r="D47" s="83"/>
      <c r="E47" s="84"/>
      <c r="F47" s="84"/>
      <c r="G47" s="12"/>
    </row>
    <row r="48" spans="1:11" ht="15" customHeight="1" x14ac:dyDescent="0.2">
      <c r="C48" s="81"/>
      <c r="D48" s="81"/>
      <c r="E48" s="81"/>
      <c r="F48" s="81"/>
      <c r="G48" s="4"/>
    </row>
    <row r="49" spans="3:7" ht="15" customHeight="1" x14ac:dyDescent="0.25">
      <c r="C49" s="87" t="s">
        <v>9</v>
      </c>
      <c r="D49" s="87"/>
      <c r="E49" s="81"/>
      <c r="F49" s="81"/>
      <c r="G49" s="4"/>
    </row>
    <row r="50" spans="3:7" ht="15" customHeight="1" x14ac:dyDescent="0.2">
      <c r="C50" s="81"/>
      <c r="D50" s="81"/>
      <c r="E50" s="5"/>
      <c r="F50" s="5"/>
      <c r="G50" s="4"/>
    </row>
    <row r="51" spans="3:7" ht="15" customHeight="1" x14ac:dyDescent="0.2">
      <c r="C51" s="82"/>
      <c r="D51" s="82"/>
      <c r="E51" s="6"/>
      <c r="F51" s="6"/>
      <c r="G51" s="13"/>
    </row>
    <row r="52" spans="3:7" ht="17" x14ac:dyDescent="0.25">
      <c r="C52" s="14"/>
    </row>
  </sheetData>
  <mergeCells count="22">
    <mergeCell ref="D11:E15"/>
    <mergeCell ref="C47:D47"/>
    <mergeCell ref="E47:F47"/>
    <mergeCell ref="C9:F10"/>
    <mergeCell ref="C49:D49"/>
    <mergeCell ref="E49:F49"/>
    <mergeCell ref="C42:D42"/>
    <mergeCell ref="E42:F42"/>
    <mergeCell ref="C44:D44"/>
    <mergeCell ref="E44:F44"/>
    <mergeCell ref="C17:D17"/>
    <mergeCell ref="E17:F17"/>
    <mergeCell ref="C39:D39"/>
    <mergeCell ref="E39:F39"/>
    <mergeCell ref="B34:F34"/>
    <mergeCell ref="C50:D50"/>
    <mergeCell ref="C51:D51"/>
    <mergeCell ref="C45:D45"/>
    <mergeCell ref="C46:D46"/>
    <mergeCell ref="E46:F46"/>
    <mergeCell ref="C48:D48"/>
    <mergeCell ref="E48:F48"/>
  </mergeCells>
  <pageMargins left="0.19685039370078741" right="0" top="0" bottom="0" header="0" footer="0"/>
  <pageSetup paperSize="9" scale="9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6:T52"/>
  <sheetViews>
    <sheetView workbookViewId="0">
      <selection activeCell="S8" sqref="S8"/>
    </sheetView>
  </sheetViews>
  <sheetFormatPr baseColWidth="10" defaultRowHeight="15" x14ac:dyDescent="0.2"/>
  <cols>
    <col min="1" max="1" width="3.5" customWidth="1"/>
    <col min="2" max="2" width="23.6640625" style="24" customWidth="1"/>
    <col min="3" max="17" width="5.5" style="24" customWidth="1"/>
    <col min="18" max="18" width="8.5" style="24" customWidth="1"/>
    <col min="19" max="19" width="13.1640625" style="24" customWidth="1"/>
    <col min="20" max="20" width="9" hidden="1" customWidth="1"/>
    <col min="244" max="244" width="4.83203125" customWidth="1"/>
    <col min="245" max="245" width="23.6640625" customWidth="1"/>
    <col min="246" max="258" width="8.5" customWidth="1"/>
    <col min="259" max="259" width="13.1640625" customWidth="1"/>
    <col min="261" max="261" width="23.6640625" customWidth="1"/>
    <col min="262" max="274" width="8.5" customWidth="1"/>
    <col min="275" max="275" width="13.33203125" customWidth="1"/>
    <col min="500" max="500" width="4.83203125" customWidth="1"/>
    <col min="501" max="501" width="23.6640625" customWidth="1"/>
    <col min="502" max="514" width="8.5" customWidth="1"/>
    <col min="515" max="515" width="13.1640625" customWidth="1"/>
    <col min="517" max="517" width="23.6640625" customWidth="1"/>
    <col min="518" max="530" width="8.5" customWidth="1"/>
    <col min="531" max="531" width="13.33203125" customWidth="1"/>
    <col min="756" max="756" width="4.83203125" customWidth="1"/>
    <col min="757" max="757" width="23.6640625" customWidth="1"/>
    <col min="758" max="770" width="8.5" customWidth="1"/>
    <col min="771" max="771" width="13.1640625" customWidth="1"/>
    <col min="773" max="773" width="23.6640625" customWidth="1"/>
    <col min="774" max="786" width="8.5" customWidth="1"/>
    <col min="787" max="787" width="13.33203125" customWidth="1"/>
    <col min="1012" max="1012" width="4.83203125" customWidth="1"/>
    <col min="1013" max="1013" width="23.6640625" customWidth="1"/>
    <col min="1014" max="1026" width="8.5" customWidth="1"/>
    <col min="1027" max="1027" width="13.1640625" customWidth="1"/>
    <col min="1029" max="1029" width="23.6640625" customWidth="1"/>
    <col min="1030" max="1042" width="8.5" customWidth="1"/>
    <col min="1043" max="1043" width="13.33203125" customWidth="1"/>
    <col min="1268" max="1268" width="4.83203125" customWidth="1"/>
    <col min="1269" max="1269" width="23.6640625" customWidth="1"/>
    <col min="1270" max="1282" width="8.5" customWidth="1"/>
    <col min="1283" max="1283" width="13.1640625" customWidth="1"/>
    <col min="1285" max="1285" width="23.6640625" customWidth="1"/>
    <col min="1286" max="1298" width="8.5" customWidth="1"/>
    <col min="1299" max="1299" width="13.33203125" customWidth="1"/>
    <col min="1524" max="1524" width="4.83203125" customWidth="1"/>
    <col min="1525" max="1525" width="23.6640625" customWidth="1"/>
    <col min="1526" max="1538" width="8.5" customWidth="1"/>
    <col min="1539" max="1539" width="13.1640625" customWidth="1"/>
    <col min="1541" max="1541" width="23.6640625" customWidth="1"/>
    <col min="1542" max="1554" width="8.5" customWidth="1"/>
    <col min="1555" max="1555" width="13.33203125" customWidth="1"/>
    <col min="1780" max="1780" width="4.83203125" customWidth="1"/>
    <col min="1781" max="1781" width="23.6640625" customWidth="1"/>
    <col min="1782" max="1794" width="8.5" customWidth="1"/>
    <col min="1795" max="1795" width="13.1640625" customWidth="1"/>
    <col min="1797" max="1797" width="23.6640625" customWidth="1"/>
    <col min="1798" max="1810" width="8.5" customWidth="1"/>
    <col min="1811" max="1811" width="13.33203125" customWidth="1"/>
    <col min="2036" max="2036" width="4.83203125" customWidth="1"/>
    <col min="2037" max="2037" width="23.6640625" customWidth="1"/>
    <col min="2038" max="2050" width="8.5" customWidth="1"/>
    <col min="2051" max="2051" width="13.1640625" customWidth="1"/>
    <col min="2053" max="2053" width="23.6640625" customWidth="1"/>
    <col min="2054" max="2066" width="8.5" customWidth="1"/>
    <col min="2067" max="2067" width="13.33203125" customWidth="1"/>
    <col min="2292" max="2292" width="4.83203125" customWidth="1"/>
    <col min="2293" max="2293" width="23.6640625" customWidth="1"/>
    <col min="2294" max="2306" width="8.5" customWidth="1"/>
    <col min="2307" max="2307" width="13.1640625" customWidth="1"/>
    <col min="2309" max="2309" width="23.6640625" customWidth="1"/>
    <col min="2310" max="2322" width="8.5" customWidth="1"/>
    <col min="2323" max="2323" width="13.33203125" customWidth="1"/>
    <col min="2548" max="2548" width="4.83203125" customWidth="1"/>
    <col min="2549" max="2549" width="23.6640625" customWidth="1"/>
    <col min="2550" max="2562" width="8.5" customWidth="1"/>
    <col min="2563" max="2563" width="13.1640625" customWidth="1"/>
    <col min="2565" max="2565" width="23.6640625" customWidth="1"/>
    <col min="2566" max="2578" width="8.5" customWidth="1"/>
    <col min="2579" max="2579" width="13.33203125" customWidth="1"/>
    <col min="2804" max="2804" width="4.83203125" customWidth="1"/>
    <col min="2805" max="2805" width="23.6640625" customWidth="1"/>
    <col min="2806" max="2818" width="8.5" customWidth="1"/>
    <col min="2819" max="2819" width="13.1640625" customWidth="1"/>
    <col min="2821" max="2821" width="23.6640625" customWidth="1"/>
    <col min="2822" max="2834" width="8.5" customWidth="1"/>
    <col min="2835" max="2835" width="13.33203125" customWidth="1"/>
    <col min="3060" max="3060" width="4.83203125" customWidth="1"/>
    <col min="3061" max="3061" width="23.6640625" customWidth="1"/>
    <col min="3062" max="3074" width="8.5" customWidth="1"/>
    <col min="3075" max="3075" width="13.1640625" customWidth="1"/>
    <col min="3077" max="3077" width="23.6640625" customWidth="1"/>
    <col min="3078" max="3090" width="8.5" customWidth="1"/>
    <col min="3091" max="3091" width="13.33203125" customWidth="1"/>
    <col min="3316" max="3316" width="4.83203125" customWidth="1"/>
    <col min="3317" max="3317" width="23.6640625" customWidth="1"/>
    <col min="3318" max="3330" width="8.5" customWidth="1"/>
    <col min="3331" max="3331" width="13.1640625" customWidth="1"/>
    <col min="3333" max="3333" width="23.6640625" customWidth="1"/>
    <col min="3334" max="3346" width="8.5" customWidth="1"/>
    <col min="3347" max="3347" width="13.33203125" customWidth="1"/>
    <col min="3572" max="3572" width="4.83203125" customWidth="1"/>
    <col min="3573" max="3573" width="23.6640625" customWidth="1"/>
    <col min="3574" max="3586" width="8.5" customWidth="1"/>
    <col min="3587" max="3587" width="13.1640625" customWidth="1"/>
    <col min="3589" max="3589" width="23.6640625" customWidth="1"/>
    <col min="3590" max="3602" width="8.5" customWidth="1"/>
    <col min="3603" max="3603" width="13.33203125" customWidth="1"/>
    <col min="3828" max="3828" width="4.83203125" customWidth="1"/>
    <col min="3829" max="3829" width="23.6640625" customWidth="1"/>
    <col min="3830" max="3842" width="8.5" customWidth="1"/>
    <col min="3843" max="3843" width="13.1640625" customWidth="1"/>
    <col min="3845" max="3845" width="23.6640625" customWidth="1"/>
    <col min="3846" max="3858" width="8.5" customWidth="1"/>
    <col min="3859" max="3859" width="13.33203125" customWidth="1"/>
    <col min="4084" max="4084" width="4.83203125" customWidth="1"/>
    <col min="4085" max="4085" width="23.6640625" customWidth="1"/>
    <col min="4086" max="4098" width="8.5" customWidth="1"/>
    <col min="4099" max="4099" width="13.1640625" customWidth="1"/>
    <col min="4101" max="4101" width="23.6640625" customWidth="1"/>
    <col min="4102" max="4114" width="8.5" customWidth="1"/>
    <col min="4115" max="4115" width="13.33203125" customWidth="1"/>
    <col min="4340" max="4340" width="4.83203125" customWidth="1"/>
    <col min="4341" max="4341" width="23.6640625" customWidth="1"/>
    <col min="4342" max="4354" width="8.5" customWidth="1"/>
    <col min="4355" max="4355" width="13.1640625" customWidth="1"/>
    <col min="4357" max="4357" width="23.6640625" customWidth="1"/>
    <col min="4358" max="4370" width="8.5" customWidth="1"/>
    <col min="4371" max="4371" width="13.33203125" customWidth="1"/>
    <col min="4596" max="4596" width="4.83203125" customWidth="1"/>
    <col min="4597" max="4597" width="23.6640625" customWidth="1"/>
    <col min="4598" max="4610" width="8.5" customWidth="1"/>
    <col min="4611" max="4611" width="13.1640625" customWidth="1"/>
    <col min="4613" max="4613" width="23.6640625" customWidth="1"/>
    <col min="4614" max="4626" width="8.5" customWidth="1"/>
    <col min="4627" max="4627" width="13.33203125" customWidth="1"/>
    <col min="4852" max="4852" width="4.83203125" customWidth="1"/>
    <col min="4853" max="4853" width="23.6640625" customWidth="1"/>
    <col min="4854" max="4866" width="8.5" customWidth="1"/>
    <col min="4867" max="4867" width="13.1640625" customWidth="1"/>
    <col min="4869" max="4869" width="23.6640625" customWidth="1"/>
    <col min="4870" max="4882" width="8.5" customWidth="1"/>
    <col min="4883" max="4883" width="13.33203125" customWidth="1"/>
    <col min="5108" max="5108" width="4.83203125" customWidth="1"/>
    <col min="5109" max="5109" width="23.6640625" customWidth="1"/>
    <col min="5110" max="5122" width="8.5" customWidth="1"/>
    <col min="5123" max="5123" width="13.1640625" customWidth="1"/>
    <col min="5125" max="5125" width="23.6640625" customWidth="1"/>
    <col min="5126" max="5138" width="8.5" customWidth="1"/>
    <col min="5139" max="5139" width="13.33203125" customWidth="1"/>
    <col min="5364" max="5364" width="4.83203125" customWidth="1"/>
    <col min="5365" max="5365" width="23.6640625" customWidth="1"/>
    <col min="5366" max="5378" width="8.5" customWidth="1"/>
    <col min="5379" max="5379" width="13.1640625" customWidth="1"/>
    <col min="5381" max="5381" width="23.6640625" customWidth="1"/>
    <col min="5382" max="5394" width="8.5" customWidth="1"/>
    <col min="5395" max="5395" width="13.33203125" customWidth="1"/>
    <col min="5620" max="5620" width="4.83203125" customWidth="1"/>
    <col min="5621" max="5621" width="23.6640625" customWidth="1"/>
    <col min="5622" max="5634" width="8.5" customWidth="1"/>
    <col min="5635" max="5635" width="13.1640625" customWidth="1"/>
    <col min="5637" max="5637" width="23.6640625" customWidth="1"/>
    <col min="5638" max="5650" width="8.5" customWidth="1"/>
    <col min="5651" max="5651" width="13.33203125" customWidth="1"/>
    <col min="5876" max="5876" width="4.83203125" customWidth="1"/>
    <col min="5877" max="5877" width="23.6640625" customWidth="1"/>
    <col min="5878" max="5890" width="8.5" customWidth="1"/>
    <col min="5891" max="5891" width="13.1640625" customWidth="1"/>
    <col min="5893" max="5893" width="23.6640625" customWidth="1"/>
    <col min="5894" max="5906" width="8.5" customWidth="1"/>
    <col min="5907" max="5907" width="13.33203125" customWidth="1"/>
    <col min="6132" max="6132" width="4.83203125" customWidth="1"/>
    <col min="6133" max="6133" width="23.6640625" customWidth="1"/>
    <col min="6134" max="6146" width="8.5" customWidth="1"/>
    <col min="6147" max="6147" width="13.1640625" customWidth="1"/>
    <col min="6149" max="6149" width="23.6640625" customWidth="1"/>
    <col min="6150" max="6162" width="8.5" customWidth="1"/>
    <col min="6163" max="6163" width="13.33203125" customWidth="1"/>
    <col min="6388" max="6388" width="4.83203125" customWidth="1"/>
    <col min="6389" max="6389" width="23.6640625" customWidth="1"/>
    <col min="6390" max="6402" width="8.5" customWidth="1"/>
    <col min="6403" max="6403" width="13.1640625" customWidth="1"/>
    <col min="6405" max="6405" width="23.6640625" customWidth="1"/>
    <col min="6406" max="6418" width="8.5" customWidth="1"/>
    <col min="6419" max="6419" width="13.33203125" customWidth="1"/>
    <col min="6644" max="6644" width="4.83203125" customWidth="1"/>
    <col min="6645" max="6645" width="23.6640625" customWidth="1"/>
    <col min="6646" max="6658" width="8.5" customWidth="1"/>
    <col min="6659" max="6659" width="13.1640625" customWidth="1"/>
    <col min="6661" max="6661" width="23.6640625" customWidth="1"/>
    <col min="6662" max="6674" width="8.5" customWidth="1"/>
    <col min="6675" max="6675" width="13.33203125" customWidth="1"/>
    <col min="6900" max="6900" width="4.83203125" customWidth="1"/>
    <col min="6901" max="6901" width="23.6640625" customWidth="1"/>
    <col min="6902" max="6914" width="8.5" customWidth="1"/>
    <col min="6915" max="6915" width="13.1640625" customWidth="1"/>
    <col min="6917" max="6917" width="23.6640625" customWidth="1"/>
    <col min="6918" max="6930" width="8.5" customWidth="1"/>
    <col min="6931" max="6931" width="13.33203125" customWidth="1"/>
    <col min="7156" max="7156" width="4.83203125" customWidth="1"/>
    <col min="7157" max="7157" width="23.6640625" customWidth="1"/>
    <col min="7158" max="7170" width="8.5" customWidth="1"/>
    <col min="7171" max="7171" width="13.1640625" customWidth="1"/>
    <col min="7173" max="7173" width="23.6640625" customWidth="1"/>
    <col min="7174" max="7186" width="8.5" customWidth="1"/>
    <col min="7187" max="7187" width="13.33203125" customWidth="1"/>
    <col min="7412" max="7412" width="4.83203125" customWidth="1"/>
    <col min="7413" max="7413" width="23.6640625" customWidth="1"/>
    <col min="7414" max="7426" width="8.5" customWidth="1"/>
    <col min="7427" max="7427" width="13.1640625" customWidth="1"/>
    <col min="7429" max="7429" width="23.6640625" customWidth="1"/>
    <col min="7430" max="7442" width="8.5" customWidth="1"/>
    <col min="7443" max="7443" width="13.33203125" customWidth="1"/>
    <col min="7668" max="7668" width="4.83203125" customWidth="1"/>
    <col min="7669" max="7669" width="23.6640625" customWidth="1"/>
    <col min="7670" max="7682" width="8.5" customWidth="1"/>
    <col min="7683" max="7683" width="13.1640625" customWidth="1"/>
    <col min="7685" max="7685" width="23.6640625" customWidth="1"/>
    <col min="7686" max="7698" width="8.5" customWidth="1"/>
    <col min="7699" max="7699" width="13.33203125" customWidth="1"/>
    <col min="7924" max="7924" width="4.83203125" customWidth="1"/>
    <col min="7925" max="7925" width="23.6640625" customWidth="1"/>
    <col min="7926" max="7938" width="8.5" customWidth="1"/>
    <col min="7939" max="7939" width="13.1640625" customWidth="1"/>
    <col min="7941" max="7941" width="23.6640625" customWidth="1"/>
    <col min="7942" max="7954" width="8.5" customWidth="1"/>
    <col min="7955" max="7955" width="13.33203125" customWidth="1"/>
    <col min="8180" max="8180" width="4.83203125" customWidth="1"/>
    <col min="8181" max="8181" width="23.6640625" customWidth="1"/>
    <col min="8182" max="8194" width="8.5" customWidth="1"/>
    <col min="8195" max="8195" width="13.1640625" customWidth="1"/>
    <col min="8197" max="8197" width="23.6640625" customWidth="1"/>
    <col min="8198" max="8210" width="8.5" customWidth="1"/>
    <col min="8211" max="8211" width="13.33203125" customWidth="1"/>
    <col min="8436" max="8436" width="4.83203125" customWidth="1"/>
    <col min="8437" max="8437" width="23.6640625" customWidth="1"/>
    <col min="8438" max="8450" width="8.5" customWidth="1"/>
    <col min="8451" max="8451" width="13.1640625" customWidth="1"/>
    <col min="8453" max="8453" width="23.6640625" customWidth="1"/>
    <col min="8454" max="8466" width="8.5" customWidth="1"/>
    <col min="8467" max="8467" width="13.33203125" customWidth="1"/>
    <col min="8692" max="8692" width="4.83203125" customWidth="1"/>
    <col min="8693" max="8693" width="23.6640625" customWidth="1"/>
    <col min="8694" max="8706" width="8.5" customWidth="1"/>
    <col min="8707" max="8707" width="13.1640625" customWidth="1"/>
    <col min="8709" max="8709" width="23.6640625" customWidth="1"/>
    <col min="8710" max="8722" width="8.5" customWidth="1"/>
    <col min="8723" max="8723" width="13.33203125" customWidth="1"/>
    <col min="8948" max="8948" width="4.83203125" customWidth="1"/>
    <col min="8949" max="8949" width="23.6640625" customWidth="1"/>
    <col min="8950" max="8962" width="8.5" customWidth="1"/>
    <col min="8963" max="8963" width="13.1640625" customWidth="1"/>
    <col min="8965" max="8965" width="23.6640625" customWidth="1"/>
    <col min="8966" max="8978" width="8.5" customWidth="1"/>
    <col min="8979" max="8979" width="13.33203125" customWidth="1"/>
    <col min="9204" max="9204" width="4.83203125" customWidth="1"/>
    <col min="9205" max="9205" width="23.6640625" customWidth="1"/>
    <col min="9206" max="9218" width="8.5" customWidth="1"/>
    <col min="9219" max="9219" width="13.1640625" customWidth="1"/>
    <col min="9221" max="9221" width="23.6640625" customWidth="1"/>
    <col min="9222" max="9234" width="8.5" customWidth="1"/>
    <col min="9235" max="9235" width="13.33203125" customWidth="1"/>
    <col min="9460" max="9460" width="4.83203125" customWidth="1"/>
    <col min="9461" max="9461" width="23.6640625" customWidth="1"/>
    <col min="9462" max="9474" width="8.5" customWidth="1"/>
    <col min="9475" max="9475" width="13.1640625" customWidth="1"/>
    <col min="9477" max="9477" width="23.6640625" customWidth="1"/>
    <col min="9478" max="9490" width="8.5" customWidth="1"/>
    <col min="9491" max="9491" width="13.33203125" customWidth="1"/>
    <col min="9716" max="9716" width="4.83203125" customWidth="1"/>
    <col min="9717" max="9717" width="23.6640625" customWidth="1"/>
    <col min="9718" max="9730" width="8.5" customWidth="1"/>
    <col min="9731" max="9731" width="13.1640625" customWidth="1"/>
    <col min="9733" max="9733" width="23.6640625" customWidth="1"/>
    <col min="9734" max="9746" width="8.5" customWidth="1"/>
    <col min="9747" max="9747" width="13.33203125" customWidth="1"/>
    <col min="9972" max="9972" width="4.83203125" customWidth="1"/>
    <col min="9973" max="9973" width="23.6640625" customWidth="1"/>
    <col min="9974" max="9986" width="8.5" customWidth="1"/>
    <col min="9987" max="9987" width="13.1640625" customWidth="1"/>
    <col min="9989" max="9989" width="23.6640625" customWidth="1"/>
    <col min="9990" max="10002" width="8.5" customWidth="1"/>
    <col min="10003" max="10003" width="13.33203125" customWidth="1"/>
    <col min="10228" max="10228" width="4.83203125" customWidth="1"/>
    <col min="10229" max="10229" width="23.6640625" customWidth="1"/>
    <col min="10230" max="10242" width="8.5" customWidth="1"/>
    <col min="10243" max="10243" width="13.1640625" customWidth="1"/>
    <col min="10245" max="10245" width="23.6640625" customWidth="1"/>
    <col min="10246" max="10258" width="8.5" customWidth="1"/>
    <col min="10259" max="10259" width="13.33203125" customWidth="1"/>
    <col min="10484" max="10484" width="4.83203125" customWidth="1"/>
    <col min="10485" max="10485" width="23.6640625" customWidth="1"/>
    <col min="10486" max="10498" width="8.5" customWidth="1"/>
    <col min="10499" max="10499" width="13.1640625" customWidth="1"/>
    <col min="10501" max="10501" width="23.6640625" customWidth="1"/>
    <col min="10502" max="10514" width="8.5" customWidth="1"/>
    <col min="10515" max="10515" width="13.33203125" customWidth="1"/>
    <col min="10740" max="10740" width="4.83203125" customWidth="1"/>
    <col min="10741" max="10741" width="23.6640625" customWidth="1"/>
    <col min="10742" max="10754" width="8.5" customWidth="1"/>
    <col min="10755" max="10755" width="13.1640625" customWidth="1"/>
    <col min="10757" max="10757" width="23.6640625" customWidth="1"/>
    <col min="10758" max="10770" width="8.5" customWidth="1"/>
    <col min="10771" max="10771" width="13.33203125" customWidth="1"/>
    <col min="10996" max="10996" width="4.83203125" customWidth="1"/>
    <col min="10997" max="10997" width="23.6640625" customWidth="1"/>
    <col min="10998" max="11010" width="8.5" customWidth="1"/>
    <col min="11011" max="11011" width="13.1640625" customWidth="1"/>
    <col min="11013" max="11013" width="23.6640625" customWidth="1"/>
    <col min="11014" max="11026" width="8.5" customWidth="1"/>
    <col min="11027" max="11027" width="13.33203125" customWidth="1"/>
    <col min="11252" max="11252" width="4.83203125" customWidth="1"/>
    <col min="11253" max="11253" width="23.6640625" customWidth="1"/>
    <col min="11254" max="11266" width="8.5" customWidth="1"/>
    <col min="11267" max="11267" width="13.1640625" customWidth="1"/>
    <col min="11269" max="11269" width="23.6640625" customWidth="1"/>
    <col min="11270" max="11282" width="8.5" customWidth="1"/>
    <col min="11283" max="11283" width="13.33203125" customWidth="1"/>
    <col min="11508" max="11508" width="4.83203125" customWidth="1"/>
    <col min="11509" max="11509" width="23.6640625" customWidth="1"/>
    <col min="11510" max="11522" width="8.5" customWidth="1"/>
    <col min="11523" max="11523" width="13.1640625" customWidth="1"/>
    <col min="11525" max="11525" width="23.6640625" customWidth="1"/>
    <col min="11526" max="11538" width="8.5" customWidth="1"/>
    <col min="11539" max="11539" width="13.33203125" customWidth="1"/>
    <col min="11764" max="11764" width="4.83203125" customWidth="1"/>
    <col min="11765" max="11765" width="23.6640625" customWidth="1"/>
    <col min="11766" max="11778" width="8.5" customWidth="1"/>
    <col min="11779" max="11779" width="13.1640625" customWidth="1"/>
    <col min="11781" max="11781" width="23.6640625" customWidth="1"/>
    <col min="11782" max="11794" width="8.5" customWidth="1"/>
    <col min="11795" max="11795" width="13.33203125" customWidth="1"/>
    <col min="12020" max="12020" width="4.83203125" customWidth="1"/>
    <col min="12021" max="12021" width="23.6640625" customWidth="1"/>
    <col min="12022" max="12034" width="8.5" customWidth="1"/>
    <col min="12035" max="12035" width="13.1640625" customWidth="1"/>
    <col min="12037" max="12037" width="23.6640625" customWidth="1"/>
    <col min="12038" max="12050" width="8.5" customWidth="1"/>
    <col min="12051" max="12051" width="13.33203125" customWidth="1"/>
    <col min="12276" max="12276" width="4.83203125" customWidth="1"/>
    <col min="12277" max="12277" width="23.6640625" customWidth="1"/>
    <col min="12278" max="12290" width="8.5" customWidth="1"/>
    <col min="12291" max="12291" width="13.1640625" customWidth="1"/>
    <col min="12293" max="12293" width="23.6640625" customWidth="1"/>
    <col min="12294" max="12306" width="8.5" customWidth="1"/>
    <col min="12307" max="12307" width="13.33203125" customWidth="1"/>
    <col min="12532" max="12532" width="4.83203125" customWidth="1"/>
    <col min="12533" max="12533" width="23.6640625" customWidth="1"/>
    <col min="12534" max="12546" width="8.5" customWidth="1"/>
    <col min="12547" max="12547" width="13.1640625" customWidth="1"/>
    <col min="12549" max="12549" width="23.6640625" customWidth="1"/>
    <col min="12550" max="12562" width="8.5" customWidth="1"/>
    <col min="12563" max="12563" width="13.33203125" customWidth="1"/>
    <col min="12788" max="12788" width="4.83203125" customWidth="1"/>
    <col min="12789" max="12789" width="23.6640625" customWidth="1"/>
    <col min="12790" max="12802" width="8.5" customWidth="1"/>
    <col min="12803" max="12803" width="13.1640625" customWidth="1"/>
    <col min="12805" max="12805" width="23.6640625" customWidth="1"/>
    <col min="12806" max="12818" width="8.5" customWidth="1"/>
    <col min="12819" max="12819" width="13.33203125" customWidth="1"/>
    <col min="13044" max="13044" width="4.83203125" customWidth="1"/>
    <col min="13045" max="13045" width="23.6640625" customWidth="1"/>
    <col min="13046" max="13058" width="8.5" customWidth="1"/>
    <col min="13059" max="13059" width="13.1640625" customWidth="1"/>
    <col min="13061" max="13061" width="23.6640625" customWidth="1"/>
    <col min="13062" max="13074" width="8.5" customWidth="1"/>
    <col min="13075" max="13075" width="13.33203125" customWidth="1"/>
    <col min="13300" max="13300" width="4.83203125" customWidth="1"/>
    <col min="13301" max="13301" width="23.6640625" customWidth="1"/>
    <col min="13302" max="13314" width="8.5" customWidth="1"/>
    <col min="13315" max="13315" width="13.1640625" customWidth="1"/>
    <col min="13317" max="13317" width="23.6640625" customWidth="1"/>
    <col min="13318" max="13330" width="8.5" customWidth="1"/>
    <col min="13331" max="13331" width="13.33203125" customWidth="1"/>
    <col min="13556" max="13556" width="4.83203125" customWidth="1"/>
    <col min="13557" max="13557" width="23.6640625" customWidth="1"/>
    <col min="13558" max="13570" width="8.5" customWidth="1"/>
    <col min="13571" max="13571" width="13.1640625" customWidth="1"/>
    <col min="13573" max="13573" width="23.6640625" customWidth="1"/>
    <col min="13574" max="13586" width="8.5" customWidth="1"/>
    <col min="13587" max="13587" width="13.33203125" customWidth="1"/>
    <col min="13812" max="13812" width="4.83203125" customWidth="1"/>
    <col min="13813" max="13813" width="23.6640625" customWidth="1"/>
    <col min="13814" max="13826" width="8.5" customWidth="1"/>
    <col min="13827" max="13827" width="13.1640625" customWidth="1"/>
    <col min="13829" max="13829" width="23.6640625" customWidth="1"/>
    <col min="13830" max="13842" width="8.5" customWidth="1"/>
    <col min="13843" max="13843" width="13.33203125" customWidth="1"/>
    <col min="14068" max="14068" width="4.83203125" customWidth="1"/>
    <col min="14069" max="14069" width="23.6640625" customWidth="1"/>
    <col min="14070" max="14082" width="8.5" customWidth="1"/>
    <col min="14083" max="14083" width="13.1640625" customWidth="1"/>
    <col min="14085" max="14085" width="23.6640625" customWidth="1"/>
    <col min="14086" max="14098" width="8.5" customWidth="1"/>
    <col min="14099" max="14099" width="13.33203125" customWidth="1"/>
    <col min="14324" max="14324" width="4.83203125" customWidth="1"/>
    <col min="14325" max="14325" width="23.6640625" customWidth="1"/>
    <col min="14326" max="14338" width="8.5" customWidth="1"/>
    <col min="14339" max="14339" width="13.1640625" customWidth="1"/>
    <col min="14341" max="14341" width="23.6640625" customWidth="1"/>
    <col min="14342" max="14354" width="8.5" customWidth="1"/>
    <col min="14355" max="14355" width="13.33203125" customWidth="1"/>
    <col min="14580" max="14580" width="4.83203125" customWidth="1"/>
    <col min="14581" max="14581" width="23.6640625" customWidth="1"/>
    <col min="14582" max="14594" width="8.5" customWidth="1"/>
    <col min="14595" max="14595" width="13.1640625" customWidth="1"/>
    <col min="14597" max="14597" width="23.6640625" customWidth="1"/>
    <col min="14598" max="14610" width="8.5" customWidth="1"/>
    <col min="14611" max="14611" width="13.33203125" customWidth="1"/>
    <col min="14836" max="14836" width="4.83203125" customWidth="1"/>
    <col min="14837" max="14837" width="23.6640625" customWidth="1"/>
    <col min="14838" max="14850" width="8.5" customWidth="1"/>
    <col min="14851" max="14851" width="13.1640625" customWidth="1"/>
    <col min="14853" max="14853" width="23.6640625" customWidth="1"/>
    <col min="14854" max="14866" width="8.5" customWidth="1"/>
    <col min="14867" max="14867" width="13.33203125" customWidth="1"/>
    <col min="15092" max="15092" width="4.83203125" customWidth="1"/>
    <col min="15093" max="15093" width="23.6640625" customWidth="1"/>
    <col min="15094" max="15106" width="8.5" customWidth="1"/>
    <col min="15107" max="15107" width="13.1640625" customWidth="1"/>
    <col min="15109" max="15109" width="23.6640625" customWidth="1"/>
    <col min="15110" max="15122" width="8.5" customWidth="1"/>
    <col min="15123" max="15123" width="13.33203125" customWidth="1"/>
    <col min="15348" max="15348" width="4.83203125" customWidth="1"/>
    <col min="15349" max="15349" width="23.6640625" customWidth="1"/>
    <col min="15350" max="15362" width="8.5" customWidth="1"/>
    <col min="15363" max="15363" width="13.1640625" customWidth="1"/>
    <col min="15365" max="15365" width="23.6640625" customWidth="1"/>
    <col min="15366" max="15378" width="8.5" customWidth="1"/>
    <col min="15379" max="15379" width="13.33203125" customWidth="1"/>
    <col min="15604" max="15604" width="4.83203125" customWidth="1"/>
    <col min="15605" max="15605" width="23.6640625" customWidth="1"/>
    <col min="15606" max="15618" width="8.5" customWidth="1"/>
    <col min="15619" max="15619" width="13.1640625" customWidth="1"/>
    <col min="15621" max="15621" width="23.6640625" customWidth="1"/>
    <col min="15622" max="15634" width="8.5" customWidth="1"/>
    <col min="15635" max="15635" width="13.33203125" customWidth="1"/>
    <col min="15860" max="15860" width="4.83203125" customWidth="1"/>
    <col min="15861" max="15861" width="23.6640625" customWidth="1"/>
    <col min="15862" max="15874" width="8.5" customWidth="1"/>
    <col min="15875" max="15875" width="13.1640625" customWidth="1"/>
    <col min="15877" max="15877" width="23.6640625" customWidth="1"/>
    <col min="15878" max="15890" width="8.5" customWidth="1"/>
    <col min="15891" max="15891" width="13.33203125" customWidth="1"/>
    <col min="16116" max="16116" width="4.83203125" customWidth="1"/>
    <col min="16117" max="16117" width="23.6640625" customWidth="1"/>
    <col min="16118" max="16130" width="8.5" customWidth="1"/>
    <col min="16131" max="16131" width="13.1640625" customWidth="1"/>
    <col min="16133" max="16133" width="23.6640625" customWidth="1"/>
    <col min="16134" max="16146" width="8.5" customWidth="1"/>
    <col min="16147" max="16147" width="13.33203125" customWidth="1"/>
  </cols>
  <sheetData>
    <row r="16" ht="16" thickBot="1" x14ac:dyDescent="0.25"/>
    <row r="17" spans="2:20" ht="19.5" customHeight="1" x14ac:dyDescent="0.2">
      <c r="B17" s="25" t="s">
        <v>37</v>
      </c>
      <c r="C17" s="102" t="s">
        <v>38</v>
      </c>
      <c r="D17" s="103"/>
      <c r="E17" s="103"/>
      <c r="F17" s="104"/>
      <c r="G17" s="105"/>
      <c r="H17" s="106" t="s">
        <v>39</v>
      </c>
      <c r="I17" s="103"/>
      <c r="J17" s="103"/>
      <c r="K17" s="104"/>
      <c r="L17" s="105"/>
      <c r="M17" s="106" t="s">
        <v>40</v>
      </c>
      <c r="N17" s="103"/>
      <c r="O17" s="103"/>
      <c r="P17" s="104"/>
      <c r="Q17" s="105"/>
      <c r="R17" s="107" t="s">
        <v>41</v>
      </c>
      <c r="S17" s="109" t="s">
        <v>42</v>
      </c>
    </row>
    <row r="18" spans="2:20" ht="19.5" customHeight="1" thickBot="1" x14ac:dyDescent="0.25">
      <c r="B18" s="26" t="s">
        <v>43</v>
      </c>
      <c r="C18" s="27">
        <v>1</v>
      </c>
      <c r="D18" s="28">
        <v>2</v>
      </c>
      <c r="E18" s="28">
        <v>3</v>
      </c>
      <c r="F18" s="29">
        <v>4</v>
      </c>
      <c r="G18" s="30" t="s">
        <v>44</v>
      </c>
      <c r="H18" s="27">
        <v>1</v>
      </c>
      <c r="I18" s="28">
        <v>2</v>
      </c>
      <c r="J18" s="28">
        <v>3</v>
      </c>
      <c r="K18" s="29">
        <v>4</v>
      </c>
      <c r="L18" s="30" t="s">
        <v>44</v>
      </c>
      <c r="M18" s="27">
        <v>1</v>
      </c>
      <c r="N18" s="28">
        <v>2</v>
      </c>
      <c r="O18" s="28">
        <v>3</v>
      </c>
      <c r="P18" s="29">
        <v>4</v>
      </c>
      <c r="Q18" s="30" t="s">
        <v>44</v>
      </c>
      <c r="R18" s="108"/>
      <c r="S18" s="110"/>
    </row>
    <row r="19" spans="2:20" ht="19.5" customHeight="1" x14ac:dyDescent="0.2">
      <c r="B19" s="31" t="str">
        <f>Programme!H8</f>
        <v>FC Dijon</v>
      </c>
      <c r="C19" s="32" t="str">
        <f t="shared" ref="C19:F23" si="0">IF(AND(H19="",M19=""),"",IF(H19&gt;M19,3,IF(H19=M19,1,0)))</f>
        <v/>
      </c>
      <c r="D19" s="33" t="str">
        <f t="shared" si="0"/>
        <v/>
      </c>
      <c r="E19" s="33" t="str">
        <f t="shared" si="0"/>
        <v/>
      </c>
      <c r="F19" s="34" t="str">
        <f t="shared" si="0"/>
        <v/>
      </c>
      <c r="G19" s="35"/>
      <c r="H19" s="36" t="str">
        <f>IF(ISBLANK('[1]Phase de poules'!F16),"",'[1]Phase de poules'!F16)</f>
        <v/>
      </c>
      <c r="I19" s="33" t="str">
        <f>IF(ISBLANK('[1]Phase de poules'!F22),"",'[1]Phase de poules'!F22)</f>
        <v/>
      </c>
      <c r="J19" s="33" t="str">
        <f>IF(ISBLANK('[1]Phase de poules'!F32),"",'[1]Phase de poules'!F32)</f>
        <v/>
      </c>
      <c r="K19" s="34" t="str">
        <f>IF(ISBLANK('[1]Phase de poules'!F35),"",'[1]Phase de poules'!F35)</f>
        <v/>
      </c>
      <c r="L19" s="35"/>
      <c r="M19" s="36" t="str">
        <f>IF(ISBLANK('[1]Phase de poules'!G16),"",'[1]Phase de poules'!G16)</f>
        <v/>
      </c>
      <c r="N19" s="33" t="str">
        <f>IF(ISBLANK('[1]Phase de poules'!G22),"",'[1]Phase de poules'!G22)</f>
        <v/>
      </c>
      <c r="O19" s="33" t="str">
        <f>IF(ISBLANK('[1]Phase de poules'!G32),"",'[1]Phase de poules'!G32)</f>
        <v/>
      </c>
      <c r="P19" s="34" t="str">
        <f>IF(ISBLANK('[1]Phase de poules'!G35),"",'[1]Phase de poules'!G35)</f>
        <v/>
      </c>
      <c r="Q19" s="35"/>
      <c r="R19" s="37"/>
      <c r="S19" s="38"/>
      <c r="T19">
        <f>G19+R19/100+L19/10000</f>
        <v>0</v>
      </c>
    </row>
    <row r="20" spans="2:20" ht="19.5" customHeight="1" x14ac:dyDescent="0.2">
      <c r="B20" s="39" t="str">
        <f>Programme!H9</f>
        <v>FC Thionville</v>
      </c>
      <c r="C20" s="40" t="str">
        <f t="shared" si="0"/>
        <v/>
      </c>
      <c r="D20" s="41" t="str">
        <f t="shared" si="0"/>
        <v/>
      </c>
      <c r="E20" s="41" t="str">
        <f t="shared" si="0"/>
        <v/>
      </c>
      <c r="F20" s="42" t="str">
        <f t="shared" si="0"/>
        <v/>
      </c>
      <c r="G20" s="43"/>
      <c r="H20" s="44" t="str">
        <f>IF(ISBLANK('[1]Phase de poules'!G16),"",'[1]Phase de poules'!G16)</f>
        <v/>
      </c>
      <c r="I20" s="41" t="str">
        <f>IF(ISBLANK('[1]Phase de poules'!F26),"",'[1]Phase de poules'!F26)</f>
        <v/>
      </c>
      <c r="J20" s="41" t="str">
        <f>IF(ISBLANK('[1]Phase de poules'!F28),"",'[1]Phase de poules'!F28)</f>
        <v/>
      </c>
      <c r="K20" s="42" t="str">
        <f>IF(ISBLANK('[1]Phase de poules'!F39),"",'[1]Phase de poules'!F39)</f>
        <v/>
      </c>
      <c r="L20" s="43"/>
      <c r="M20" s="44" t="str">
        <f>IF(ISBLANK('[1]Phase de poules'!F16),"",'[1]Phase de poules'!F16)</f>
        <v/>
      </c>
      <c r="N20" s="41" t="str">
        <f>IF(ISBLANK('[1]Phase de poules'!G26),"",'[1]Phase de poules'!G26)</f>
        <v/>
      </c>
      <c r="O20" s="41" t="str">
        <f>IF(ISBLANK('[1]Phase de poules'!G28),"",'[1]Phase de poules'!G28)</f>
        <v/>
      </c>
      <c r="P20" s="42" t="str">
        <f>IF(ISBLANK('[1]Phase de poules'!G39),"",'[1]Phase de poules'!G39)</f>
        <v/>
      </c>
      <c r="Q20" s="43"/>
      <c r="R20" s="45"/>
      <c r="S20" s="46"/>
      <c r="T20">
        <f>G20+R20/100+L20/10000</f>
        <v>0</v>
      </c>
    </row>
    <row r="21" spans="2:20" ht="19.5" customHeight="1" x14ac:dyDescent="0.2">
      <c r="B21" s="39" t="str">
        <f>Programme!H10</f>
        <v>Borussia Dortmund</v>
      </c>
      <c r="C21" s="40" t="str">
        <f t="shared" si="0"/>
        <v/>
      </c>
      <c r="D21" s="41" t="str">
        <f t="shared" si="0"/>
        <v/>
      </c>
      <c r="E21" s="41" t="str">
        <f t="shared" si="0"/>
        <v/>
      </c>
      <c r="F21" s="42" t="str">
        <f t="shared" si="0"/>
        <v/>
      </c>
      <c r="G21" s="43"/>
      <c r="H21" s="44" t="str">
        <f>IF(ISBLANK('[1]Phase de poules'!F18),"",'[1]Phase de poules'!F18)</f>
        <v/>
      </c>
      <c r="I21" s="41" t="str">
        <f>IF(ISBLANK('[1]Phase de poules'!F24),"",'[1]Phase de poules'!F24)</f>
        <v/>
      </c>
      <c r="J21" s="41" t="str">
        <f>IF(ISBLANK('[1]Phase de poules'!G32),"",'[1]Phase de poules'!G32)</f>
        <v/>
      </c>
      <c r="K21" s="42" t="str">
        <f>IF(ISBLANK('[1]Phase de poules'!F37),"",'[1]Phase de poules'!F37)</f>
        <v/>
      </c>
      <c r="L21" s="43"/>
      <c r="M21" s="44" t="str">
        <f>IF(ISBLANK('[1]Phase de poules'!G18),"",'[1]Phase de poules'!G18)</f>
        <v/>
      </c>
      <c r="N21" s="41" t="str">
        <f>IF(ISBLANK('[1]Phase de poules'!G24),"",'[1]Phase de poules'!G24)</f>
        <v/>
      </c>
      <c r="O21" s="41" t="str">
        <f>IF(ISBLANK('[1]Phase de poules'!F32),"",'[1]Phase de poules'!F32)</f>
        <v/>
      </c>
      <c r="P21" s="42" t="str">
        <f>IF(ISBLANK('[1]Phase de poules'!G37),"",'[1]Phase de poules'!G37)</f>
        <v/>
      </c>
      <c r="Q21" s="43"/>
      <c r="R21" s="45"/>
      <c r="S21" s="46"/>
      <c r="T21">
        <f>G21+R21/100+L21/10000</f>
        <v>0</v>
      </c>
    </row>
    <row r="22" spans="2:20" ht="19.5" customHeight="1" x14ac:dyDescent="0.2">
      <c r="B22" s="47" t="str">
        <f>Programme!H11</f>
        <v>Bayer 04 Leverkusen</v>
      </c>
      <c r="C22" s="48" t="str">
        <f t="shared" si="0"/>
        <v/>
      </c>
      <c r="D22" s="49" t="str">
        <f t="shared" si="0"/>
        <v/>
      </c>
      <c r="E22" s="49" t="str">
        <f t="shared" si="0"/>
        <v/>
      </c>
      <c r="F22" s="50" t="str">
        <f t="shared" si="0"/>
        <v/>
      </c>
      <c r="G22" s="51"/>
      <c r="H22" s="52" t="str">
        <f>IF(ISBLANK('[1]Phase de poules'!F20),"",'[1]Phase de poules'!F20)</f>
        <v/>
      </c>
      <c r="I22" s="49" t="str">
        <f>IF(ISBLANK('[1]Phase de poules'!G22),"",'[1]Phase de poules'!G22)</f>
        <v/>
      </c>
      <c r="J22" s="49" t="str">
        <f>IF(ISBLANK('[1]Phase de poules'!G28),"",'[1]Phase de poules'!G28)</f>
        <v/>
      </c>
      <c r="K22" s="50" t="str">
        <f>IF(ISBLANK('[1]Phase de poules'!G37),"",'[1]Phase de poules'!G37)</f>
        <v/>
      </c>
      <c r="L22" s="51"/>
      <c r="M22" s="52" t="str">
        <f>IF(ISBLANK('[1]Phase de poules'!G20),"",'[1]Phase de poules'!G20)</f>
        <v/>
      </c>
      <c r="N22" s="49" t="str">
        <f>IF(ISBLANK('[1]Phase de poules'!F22),"",'[1]Phase de poules'!F22)</f>
        <v/>
      </c>
      <c r="O22" s="49" t="str">
        <f>IF(ISBLANK('[1]Phase de poules'!F28),"",'[1]Phase de poules'!F28)</f>
        <v/>
      </c>
      <c r="P22" s="50" t="str">
        <f>IF(ISBLANK('[1]Phase de poules'!F37),"",'[1]Phase de poules'!F37)</f>
        <v/>
      </c>
      <c r="Q22" s="51"/>
      <c r="R22" s="53"/>
      <c r="S22" s="54"/>
      <c r="T22">
        <f>G22+R22/100+L22/10000</f>
        <v>0</v>
      </c>
    </row>
    <row r="23" spans="2:20" ht="19.5" customHeight="1" thickBot="1" x14ac:dyDescent="0.25">
      <c r="B23" s="55" t="str">
        <f>Programme!H12</f>
        <v>FC Kembs</v>
      </c>
      <c r="C23" s="56" t="str">
        <f t="shared" si="0"/>
        <v/>
      </c>
      <c r="D23" s="57" t="str">
        <f t="shared" si="0"/>
        <v/>
      </c>
      <c r="E23" s="57" t="str">
        <f t="shared" si="0"/>
        <v/>
      </c>
      <c r="F23" s="58" t="str">
        <f t="shared" si="0"/>
        <v/>
      </c>
      <c r="G23" s="59"/>
      <c r="H23" s="60" t="str">
        <f>IF(ISBLANK('[1]Phase de poules'!G20),"",'[1]Phase de poules'!G20)</f>
        <v/>
      </c>
      <c r="I23" s="57" t="str">
        <f>IF(ISBLANK('[1]Phase de poules'!G24),"",'[1]Phase de poules'!G24)</f>
        <v/>
      </c>
      <c r="J23" s="57" t="str">
        <f>IF(ISBLANK('[1]Phase de poules'!G30),"",'[1]Phase de poules'!G30)</f>
        <v/>
      </c>
      <c r="K23" s="58" t="str">
        <f>IF(ISBLANK('[1]Phase de poules'!G39),"",'[1]Phase de poules'!G39)</f>
        <v/>
      </c>
      <c r="L23" s="59"/>
      <c r="M23" s="60" t="str">
        <f>IF(ISBLANK('[1]Phase de poules'!F20),"",'[1]Phase de poules'!F20)</f>
        <v/>
      </c>
      <c r="N23" s="57" t="str">
        <f>IF(ISBLANK('[1]Phase de poules'!F24),"",'[1]Phase de poules'!F24)</f>
        <v/>
      </c>
      <c r="O23" s="57" t="str">
        <f>IF(ISBLANK('[1]Phase de poules'!F30),"",'[1]Phase de poules'!F30)</f>
        <v/>
      </c>
      <c r="P23" s="58" t="str">
        <f>IF(ISBLANK('[1]Phase de poules'!F39),"",'[1]Phase de poules'!F39)</f>
        <v/>
      </c>
      <c r="Q23" s="59"/>
      <c r="R23" s="61"/>
      <c r="S23" s="62"/>
      <c r="T23">
        <f>G23+R23/100+L23/10000</f>
        <v>0</v>
      </c>
    </row>
    <row r="24" spans="2:20" ht="19.5" customHeight="1" thickBot="1" x14ac:dyDescent="0.25"/>
    <row r="25" spans="2:20" ht="19.5" customHeight="1" x14ac:dyDescent="0.2">
      <c r="B25" s="63" t="s">
        <v>37</v>
      </c>
      <c r="C25" s="93" t="s">
        <v>38</v>
      </c>
      <c r="D25" s="94"/>
      <c r="E25" s="94"/>
      <c r="F25" s="95"/>
      <c r="G25" s="96"/>
      <c r="H25" s="97" t="s">
        <v>39</v>
      </c>
      <c r="I25" s="94"/>
      <c r="J25" s="94"/>
      <c r="K25" s="95"/>
      <c r="L25" s="96"/>
      <c r="M25" s="97" t="s">
        <v>40</v>
      </c>
      <c r="N25" s="94"/>
      <c r="O25" s="94"/>
      <c r="P25" s="95"/>
      <c r="Q25" s="96"/>
      <c r="R25" s="98" t="s">
        <v>41</v>
      </c>
      <c r="S25" s="100" t="s">
        <v>42</v>
      </c>
    </row>
    <row r="26" spans="2:20" ht="19.5" customHeight="1" thickBot="1" x14ac:dyDescent="0.25">
      <c r="B26" s="64" t="s">
        <v>45</v>
      </c>
      <c r="C26" s="65">
        <v>1</v>
      </c>
      <c r="D26" s="66">
        <v>2</v>
      </c>
      <c r="E26" s="66">
        <v>3</v>
      </c>
      <c r="F26" s="67">
        <v>4</v>
      </c>
      <c r="G26" s="68" t="s">
        <v>44</v>
      </c>
      <c r="H26" s="65">
        <v>1</v>
      </c>
      <c r="I26" s="66">
        <v>2</v>
      </c>
      <c r="J26" s="66">
        <v>3</v>
      </c>
      <c r="K26" s="67">
        <v>4</v>
      </c>
      <c r="L26" s="68" t="s">
        <v>44</v>
      </c>
      <c r="M26" s="65">
        <v>1</v>
      </c>
      <c r="N26" s="66">
        <v>2</v>
      </c>
      <c r="O26" s="66">
        <v>3</v>
      </c>
      <c r="P26" s="67">
        <v>4</v>
      </c>
      <c r="Q26" s="68" t="s">
        <v>44</v>
      </c>
      <c r="R26" s="99"/>
      <c r="S26" s="101"/>
    </row>
    <row r="27" spans="2:20" ht="19.5" customHeight="1" x14ac:dyDescent="0.2">
      <c r="B27" s="31" t="str">
        <f>Programme!I8</f>
        <v>FC Metz</v>
      </c>
      <c r="C27" s="32" t="str">
        <f t="shared" ref="C27:F31" si="1">IF(AND(H27="",M27=""),"",IF(H27&gt;M27,3,IF(H27=M27,1,0)))</f>
        <v/>
      </c>
      <c r="D27" s="33" t="str">
        <f t="shared" si="1"/>
        <v/>
      </c>
      <c r="E27" s="33" t="str">
        <f t="shared" si="1"/>
        <v/>
      </c>
      <c r="F27" s="34" t="str">
        <f t="shared" si="1"/>
        <v/>
      </c>
      <c r="G27" s="35"/>
      <c r="H27" s="36" t="str">
        <f>IF(ISBLANK('[1]Phase de poules'!F17),"",'[1]Phase de poules'!F17)</f>
        <v/>
      </c>
      <c r="I27" s="33" t="str">
        <f>IF(ISBLANK('[1]Phase de poules'!F23),"",'[1]Phase de poules'!F23)</f>
        <v/>
      </c>
      <c r="J27" s="33" t="str">
        <f>IF(ISBLANK('[1]Phase de poules'!F33),"",'[1]Phase de poules'!F33)</f>
        <v/>
      </c>
      <c r="K27" s="34" t="str">
        <f>IF(ISBLANK('[1]Phase de poules'!F36),"",'[1]Phase de poules'!F36)</f>
        <v/>
      </c>
      <c r="L27" s="35"/>
      <c r="M27" s="36" t="str">
        <f>IF(ISBLANK('[1]Phase de poules'!G17),"",'[1]Phase de poules'!G17)</f>
        <v/>
      </c>
      <c r="N27" s="33" t="str">
        <f>IF(ISBLANK('[1]Phase de poules'!G23),"",'[1]Phase de poules'!G23)</f>
        <v/>
      </c>
      <c r="O27" s="33" t="str">
        <f>IF(ISBLANK('[1]Phase de poules'!G33),"",'[1]Phase de poules'!G33)</f>
        <v/>
      </c>
      <c r="P27" s="34" t="str">
        <f>IF(ISBLANK('[1]Phase de poules'!G36),"",'[1]Phase de poules'!G36)</f>
        <v/>
      </c>
      <c r="Q27" s="35"/>
      <c r="R27" s="37"/>
      <c r="S27" s="38"/>
      <c r="T27">
        <f>G27+R27/100+L27/10000</f>
        <v>0</v>
      </c>
    </row>
    <row r="28" spans="2:20" ht="19.5" customHeight="1" x14ac:dyDescent="0.2">
      <c r="B28" s="39" t="str">
        <f>Programme!I9</f>
        <v>SV Weil</v>
      </c>
      <c r="C28" s="40" t="str">
        <f t="shared" si="1"/>
        <v/>
      </c>
      <c r="D28" s="41" t="str">
        <f t="shared" si="1"/>
        <v/>
      </c>
      <c r="E28" s="41" t="str">
        <f t="shared" si="1"/>
        <v/>
      </c>
      <c r="F28" s="42" t="str">
        <f t="shared" si="1"/>
        <v/>
      </c>
      <c r="G28" s="43"/>
      <c r="H28" s="44" t="str">
        <f>IF(ISBLANK('[1]Phase de poules'!G17),"",'[1]Phase de poules'!G17)</f>
        <v/>
      </c>
      <c r="I28" s="41" t="str">
        <f>IF(ISBLANK('[1]Phase de poules'!F27),"",'[1]Phase de poules'!F27)</f>
        <v/>
      </c>
      <c r="J28" s="41" t="str">
        <f>IF(ISBLANK('[1]Phase de poules'!F29),"",'[1]Phase de poules'!F29)</f>
        <v/>
      </c>
      <c r="K28" s="42" t="str">
        <f>IF(ISBLANK('[1]Phase de poules'!F40),"",'[1]Phase de poules'!F40)</f>
        <v/>
      </c>
      <c r="L28" s="43"/>
      <c r="M28" s="44" t="str">
        <f>IF(ISBLANK('[1]Phase de poules'!F17),"",'[1]Phase de poules'!F17)</f>
        <v/>
      </c>
      <c r="N28" s="41" t="str">
        <f>IF(ISBLANK('[1]Phase de poules'!G27),"",'[1]Phase de poules'!G27)</f>
        <v/>
      </c>
      <c r="O28" s="41" t="str">
        <f>IF(ISBLANK('[1]Phase de poules'!G29),"",'[1]Phase de poules'!G29)</f>
        <v/>
      </c>
      <c r="P28" s="42" t="str">
        <f>IF(ISBLANK('[1]Phase de poules'!G40),"",'[1]Phase de poules'!G40)</f>
        <v/>
      </c>
      <c r="Q28" s="43"/>
      <c r="R28" s="45"/>
      <c r="S28" s="46"/>
      <c r="T28">
        <f>G28+R28/100+L28/10000</f>
        <v>0</v>
      </c>
    </row>
    <row r="29" spans="2:20" ht="19.5" customHeight="1" x14ac:dyDescent="0.2">
      <c r="B29" s="39" t="str">
        <f>Programme!I10</f>
        <v>Juventus Turin</v>
      </c>
      <c r="C29" s="40" t="str">
        <f t="shared" si="1"/>
        <v/>
      </c>
      <c r="D29" s="41" t="str">
        <f t="shared" si="1"/>
        <v/>
      </c>
      <c r="E29" s="41" t="str">
        <f t="shared" si="1"/>
        <v/>
      </c>
      <c r="F29" s="42" t="str">
        <f t="shared" si="1"/>
        <v/>
      </c>
      <c r="G29" s="43"/>
      <c r="H29" s="44" t="str">
        <f>IF(ISBLANK('[1]Phase de poules'!F19),"",'[1]Phase de poules'!F19)</f>
        <v/>
      </c>
      <c r="I29" s="41" t="str">
        <f>IF(ISBLANK('[1]Phase de poules'!F25),"",'[1]Phase de poules'!F25)</f>
        <v/>
      </c>
      <c r="J29" s="41" t="str">
        <f>IF(ISBLANK('[1]Phase de poules'!G33),"",'[1]Phase de poules'!G33)</f>
        <v/>
      </c>
      <c r="K29" s="42" t="str">
        <f>IF(ISBLANK('[1]Phase de poules'!F38),"",'[1]Phase de poules'!F38)</f>
        <v/>
      </c>
      <c r="L29" s="43"/>
      <c r="M29" s="44" t="str">
        <f>IF(ISBLANK('[1]Phase de poules'!G19),"",'[1]Phase de poules'!G19)</f>
        <v/>
      </c>
      <c r="N29" s="41" t="str">
        <f>IF(ISBLANK('[1]Phase de poules'!G25),"",'[1]Phase de poules'!G25)</f>
        <v/>
      </c>
      <c r="O29" s="41" t="str">
        <f>IF(ISBLANK('[1]Phase de poules'!F33),"",'[1]Phase de poules'!F33)</f>
        <v/>
      </c>
      <c r="P29" s="42" t="str">
        <f>IF(ISBLANK('[1]Phase de poules'!G38),"",'[1]Phase de poules'!G38)</f>
        <v/>
      </c>
      <c r="Q29" s="43"/>
      <c r="R29" s="45"/>
      <c r="S29" s="46"/>
      <c r="T29">
        <f>G29+R29/100+L29/10000</f>
        <v>0</v>
      </c>
    </row>
    <row r="30" spans="2:20" ht="19.5" customHeight="1" x14ac:dyDescent="0.2">
      <c r="B30" s="47" t="str">
        <f>Programme!I11</f>
        <v>FC Basel 1893</v>
      </c>
      <c r="C30" s="48" t="str">
        <f t="shared" si="1"/>
        <v/>
      </c>
      <c r="D30" s="49" t="str">
        <f t="shared" si="1"/>
        <v/>
      </c>
      <c r="E30" s="49" t="str">
        <f t="shared" si="1"/>
        <v/>
      </c>
      <c r="F30" s="50" t="str">
        <f t="shared" si="1"/>
        <v/>
      </c>
      <c r="G30" s="51"/>
      <c r="H30" s="52" t="str">
        <f>IF(ISBLANK('[1]Phase de poules'!G19),"",'[1]Phase de poules'!G19)</f>
        <v/>
      </c>
      <c r="I30" s="49" t="str">
        <f>IF(ISBLANK('[1]Phase de poules'!G27),"",'[1]Phase de poules'!G27)</f>
        <v/>
      </c>
      <c r="J30" s="49" t="str">
        <f>IF(ISBLANK('[1]Phase de poules'!F31),"",'[1]Phase de poules'!F31)</f>
        <v/>
      </c>
      <c r="K30" s="50" t="str">
        <f>IF(ISBLANK('[1]Phase de poules'!G36),"",'[1]Phase de poules'!G36)</f>
        <v/>
      </c>
      <c r="L30" s="51"/>
      <c r="M30" s="52" t="str">
        <f>IF(ISBLANK('[1]Phase de poules'!F19),"",'[1]Phase de poules'!F19)</f>
        <v/>
      </c>
      <c r="N30" s="49" t="str">
        <f>IF(ISBLANK('[1]Phase de poules'!F27),"",'[1]Phase de poules'!F27)</f>
        <v/>
      </c>
      <c r="O30" s="49" t="str">
        <f>IF(ISBLANK('[1]Phase de poules'!G31),"",'[1]Phase de poules'!G31)</f>
        <v/>
      </c>
      <c r="P30" s="50" t="str">
        <f>IF(ISBLANK('[1]Phase de poules'!F36),"",'[1]Phase de poules'!F36)</f>
        <v/>
      </c>
      <c r="Q30" s="51"/>
      <c r="R30" s="53"/>
      <c r="S30" s="54"/>
      <c r="T30">
        <f>G30+R30/100+L30/10000</f>
        <v>0</v>
      </c>
    </row>
    <row r="31" spans="2:20" ht="19.5" customHeight="1" thickBot="1" x14ac:dyDescent="0.25">
      <c r="B31" s="55" t="str">
        <f>Programme!I12</f>
        <v>FC Habsheim</v>
      </c>
      <c r="C31" s="56" t="str">
        <f t="shared" si="1"/>
        <v/>
      </c>
      <c r="D31" s="57" t="str">
        <f t="shared" si="1"/>
        <v/>
      </c>
      <c r="E31" s="57" t="str">
        <f t="shared" si="1"/>
        <v/>
      </c>
      <c r="F31" s="58" t="str">
        <f t="shared" si="1"/>
        <v/>
      </c>
      <c r="G31" s="59"/>
      <c r="H31" s="60" t="str">
        <f>IF(ISBLANK('[1]Phase de poules'!G21),"",'[1]Phase de poules'!G21)</f>
        <v/>
      </c>
      <c r="I31" s="57" t="str">
        <f>IF(ISBLANK('[1]Phase de poules'!G25),"",'[1]Phase de poules'!G25)</f>
        <v/>
      </c>
      <c r="J31" s="57" t="str">
        <f>IF(ISBLANK('[1]Phase de poules'!G31),"",'[1]Phase de poules'!G31)</f>
        <v/>
      </c>
      <c r="K31" s="58" t="str">
        <f>IF(ISBLANK('[1]Phase de poules'!G40),"",'[1]Phase de poules'!G40)</f>
        <v/>
      </c>
      <c r="L31" s="59"/>
      <c r="M31" s="60" t="str">
        <f>IF(ISBLANK('[1]Phase de poules'!F21),"",'[1]Phase de poules'!F21)</f>
        <v/>
      </c>
      <c r="N31" s="57" t="str">
        <f>IF(ISBLANK('[1]Phase de poules'!F25),"",'[1]Phase de poules'!F25)</f>
        <v/>
      </c>
      <c r="O31" s="57" t="str">
        <f>IF(ISBLANK('[1]Phase de poules'!F31),"",'[1]Phase de poules'!F31)</f>
        <v/>
      </c>
      <c r="P31" s="58" t="str">
        <f>IF(ISBLANK('[1]Phase de poules'!F40),"",'[1]Phase de poules'!F40)</f>
        <v/>
      </c>
      <c r="Q31" s="59"/>
      <c r="R31" s="61"/>
      <c r="S31" s="62"/>
      <c r="T31">
        <f>G31+R31/100+L31/10000</f>
        <v>0</v>
      </c>
    </row>
    <row r="32" spans="2:20" ht="19.5" customHeight="1" thickBot="1" x14ac:dyDescent="0.25"/>
    <row r="33" spans="2:20" ht="19.5" customHeight="1" x14ac:dyDescent="0.2">
      <c r="B33" s="69" t="s">
        <v>37</v>
      </c>
      <c r="C33" s="113" t="s">
        <v>38</v>
      </c>
      <c r="D33" s="114"/>
      <c r="E33" s="114"/>
      <c r="F33" s="115"/>
      <c r="G33" s="116"/>
      <c r="H33" s="117" t="s">
        <v>39</v>
      </c>
      <c r="I33" s="114"/>
      <c r="J33" s="114"/>
      <c r="K33" s="115"/>
      <c r="L33" s="116"/>
      <c r="M33" s="117" t="s">
        <v>40</v>
      </c>
      <c r="N33" s="114"/>
      <c r="O33" s="114"/>
      <c r="P33" s="115"/>
      <c r="Q33" s="116"/>
      <c r="R33" s="118" t="s">
        <v>41</v>
      </c>
      <c r="S33" s="120" t="s">
        <v>42</v>
      </c>
    </row>
    <row r="34" spans="2:20" ht="19.5" customHeight="1" thickBot="1" x14ac:dyDescent="0.25">
      <c r="B34" s="70" t="s">
        <v>46</v>
      </c>
      <c r="C34" s="71">
        <v>1</v>
      </c>
      <c r="D34" s="72">
        <v>2</v>
      </c>
      <c r="E34" s="72">
        <v>3</v>
      </c>
      <c r="F34" s="73">
        <v>4</v>
      </c>
      <c r="G34" s="74" t="s">
        <v>44</v>
      </c>
      <c r="H34" s="71">
        <v>1</v>
      </c>
      <c r="I34" s="72">
        <v>2</v>
      </c>
      <c r="J34" s="72">
        <v>3</v>
      </c>
      <c r="K34" s="73">
        <v>4</v>
      </c>
      <c r="L34" s="74" t="s">
        <v>44</v>
      </c>
      <c r="M34" s="71">
        <v>1</v>
      </c>
      <c r="N34" s="72">
        <v>2</v>
      </c>
      <c r="O34" s="72">
        <v>3</v>
      </c>
      <c r="P34" s="73">
        <v>4</v>
      </c>
      <c r="Q34" s="74" t="s">
        <v>44</v>
      </c>
      <c r="R34" s="119"/>
      <c r="S34" s="121"/>
    </row>
    <row r="35" spans="2:20" ht="19.5" customHeight="1" x14ac:dyDescent="0.2">
      <c r="B35" s="31" t="str">
        <f>Programme!J8</f>
        <v>Paris St. Germain</v>
      </c>
      <c r="C35" s="32" t="str">
        <f t="shared" ref="C35:F39" si="2">IF(AND(H35="",M35=""),"",IF(H35&gt;M35,3,IF(H35=M35,1,0)))</f>
        <v/>
      </c>
      <c r="D35" s="33" t="str">
        <f t="shared" si="2"/>
        <v/>
      </c>
      <c r="E35" s="33" t="str">
        <f t="shared" si="2"/>
        <v/>
      </c>
      <c r="F35" s="34" t="str">
        <f t="shared" si="2"/>
        <v/>
      </c>
      <c r="G35" s="35"/>
      <c r="H35" s="36" t="str">
        <f>IF(ISBLANK('[1]Phase de poules'!M16),"",'[1]Phase de poules'!M16)</f>
        <v/>
      </c>
      <c r="I35" s="33" t="str">
        <f>IF(ISBLANK('[1]Phase de poules'!M22),"",'[1]Phase de poules'!M22)</f>
        <v/>
      </c>
      <c r="J35" s="33" t="str">
        <f>IF(ISBLANK('[1]Phase de poules'!M32),"",'[1]Phase de poules'!M32)</f>
        <v/>
      </c>
      <c r="K35" s="34" t="str">
        <f>IF(ISBLANK('[1]Phase de poules'!M35),"",'[1]Phase de poules'!M35)</f>
        <v/>
      </c>
      <c r="L35" s="35"/>
      <c r="M35" s="36" t="str">
        <f>IF(ISBLANK('[1]Phase de poules'!N16),"",'[1]Phase de poules'!N16)</f>
        <v/>
      </c>
      <c r="N35" s="33" t="str">
        <f>IF(ISBLANK('[1]Phase de poules'!N22),"",'[1]Phase de poules'!N22)</f>
        <v/>
      </c>
      <c r="O35" s="33" t="str">
        <f>IF(ISBLANK('[1]Phase de poules'!N32),"",'[1]Phase de poules'!N32)</f>
        <v/>
      </c>
      <c r="P35" s="34" t="str">
        <f>IF(ISBLANK('[1]Phase de poules'!N35),"",'[1]Phase de poules'!N35)</f>
        <v/>
      </c>
      <c r="Q35" s="35"/>
      <c r="R35" s="37"/>
      <c r="S35" s="38"/>
      <c r="T35">
        <f>G35+R35/100+L35/10000</f>
        <v>0</v>
      </c>
    </row>
    <row r="36" spans="2:20" ht="19.5" customHeight="1" x14ac:dyDescent="0.2">
      <c r="B36" s="39" t="str">
        <f>Programme!J9</f>
        <v>FC Schiltigheim</v>
      </c>
      <c r="C36" s="40" t="str">
        <f t="shared" si="2"/>
        <v/>
      </c>
      <c r="D36" s="41" t="str">
        <f t="shared" si="2"/>
        <v/>
      </c>
      <c r="E36" s="41" t="str">
        <f t="shared" si="2"/>
        <v/>
      </c>
      <c r="F36" s="42" t="str">
        <f t="shared" si="2"/>
        <v/>
      </c>
      <c r="G36" s="43"/>
      <c r="H36" s="44" t="str">
        <f>IF(ISBLANK('[1]Phase de poules'!N16),"",'[1]Phase de poules'!N16)</f>
        <v/>
      </c>
      <c r="I36" s="41" t="str">
        <f>IF(ISBLANK('[1]Phase de poules'!M26),"",'[1]Phase de poules'!M26)</f>
        <v/>
      </c>
      <c r="J36" s="41" t="str">
        <f>IF(ISBLANK('[1]Phase de poules'!M28),"",'[1]Phase de poules'!M28)</f>
        <v/>
      </c>
      <c r="K36" s="42" t="str">
        <f>IF(ISBLANK('[1]Phase de poules'!M39),"",'[1]Phase de poules'!M39)</f>
        <v/>
      </c>
      <c r="L36" s="43"/>
      <c r="M36" s="44" t="str">
        <f>IF(ISBLANK('[1]Phase de poules'!M16),"",'[1]Phase de poules'!M16)</f>
        <v/>
      </c>
      <c r="N36" s="41" t="str">
        <f>IF(ISBLANK('[1]Phase de poules'!N26),"",'[1]Phase de poules'!N26)</f>
        <v/>
      </c>
      <c r="O36" s="41" t="str">
        <f>IF(ISBLANK('[1]Phase de poules'!N28),"",'[1]Phase de poules'!N28)</f>
        <v/>
      </c>
      <c r="P36" s="42" t="str">
        <f>IF(ISBLANK('[1]Phase de poules'!N39),"",'[1]Phase de poules'!N39)</f>
        <v/>
      </c>
      <c r="Q36" s="43"/>
      <c r="R36" s="45"/>
      <c r="S36" s="46"/>
      <c r="T36">
        <f>G36+R36/100+L36/10000</f>
        <v>0</v>
      </c>
    </row>
    <row r="37" spans="2:20" ht="19.5" customHeight="1" x14ac:dyDescent="0.2">
      <c r="B37" s="39" t="str">
        <f>Programme!J10</f>
        <v>Chelsea London</v>
      </c>
      <c r="C37" s="40" t="str">
        <f t="shared" si="2"/>
        <v/>
      </c>
      <c r="D37" s="41" t="str">
        <f t="shared" si="2"/>
        <v/>
      </c>
      <c r="E37" s="41" t="str">
        <f t="shared" si="2"/>
        <v/>
      </c>
      <c r="F37" s="42" t="str">
        <f t="shared" si="2"/>
        <v/>
      </c>
      <c r="G37" s="43"/>
      <c r="H37" s="44" t="str">
        <f>IF(ISBLANK('[1]Phase de poules'!M18),"",'[1]Phase de poules'!M18)</f>
        <v/>
      </c>
      <c r="I37" s="41" t="str">
        <f>IF(ISBLANK('[1]Phase de poules'!M24),"",'[1]Phase de poules'!M24)</f>
        <v/>
      </c>
      <c r="J37" s="41" t="str">
        <f>IF(ISBLANK('[1]Phase de poules'!N32),"",'[1]Phase de poules'!N32)</f>
        <v/>
      </c>
      <c r="K37" s="42" t="str">
        <f>IF(ISBLANK('[1]Phase de poules'!M37),"",'[1]Phase de poules'!M37)</f>
        <v/>
      </c>
      <c r="L37" s="43"/>
      <c r="M37" s="44" t="str">
        <f>IF(ISBLANK('[1]Phase de poules'!N18),"",'[1]Phase de poules'!N18)</f>
        <v/>
      </c>
      <c r="N37" s="41" t="str">
        <f>IF(ISBLANK('[1]Phase de poules'!N24),"",'[1]Phase de poules'!N24)</f>
        <v/>
      </c>
      <c r="O37" s="41" t="str">
        <f>IF(ISBLANK('[1]Phase de poules'!M32),"",'[1]Phase de poules'!M32)</f>
        <v/>
      </c>
      <c r="P37" s="42" t="str">
        <f>IF(ISBLANK('[1]Phase de poules'!N37),"",'[1]Phase de poules'!N37)</f>
        <v/>
      </c>
      <c r="Q37" s="43"/>
      <c r="R37" s="45"/>
      <c r="S37" s="46"/>
      <c r="T37">
        <f>G37+R37/100+L37/10000</f>
        <v>0</v>
      </c>
    </row>
    <row r="38" spans="2:20" ht="19.5" customHeight="1" x14ac:dyDescent="0.2">
      <c r="B38" s="47" t="str">
        <f>Programme!J11</f>
        <v>Red Bull Salzburg</v>
      </c>
      <c r="C38" s="48" t="str">
        <f t="shared" si="2"/>
        <v/>
      </c>
      <c r="D38" s="49" t="str">
        <f t="shared" si="2"/>
        <v/>
      </c>
      <c r="E38" s="49" t="str">
        <f t="shared" si="2"/>
        <v/>
      </c>
      <c r="F38" s="50" t="str">
        <f t="shared" si="2"/>
        <v/>
      </c>
      <c r="G38" s="51"/>
      <c r="H38" s="52" t="str">
        <f>IF(ISBLANK('[1]Phase de poules'!N18),"",'[1]Phase de poules'!N18)</f>
        <v/>
      </c>
      <c r="I38" s="49" t="str">
        <f>IF(ISBLANK('[1]Phase de poules'!N26),"",'[1]Phase de poules'!N26)</f>
        <v/>
      </c>
      <c r="J38" s="49" t="str">
        <f>IF(ISBLANK('[1]Phase de poules'!M30),"",'[1]Phase de poules'!M30)</f>
        <v/>
      </c>
      <c r="K38" s="50" t="str">
        <f>IF(ISBLANK('[1]Phase de poules'!N35),"",'[1]Phase de poules'!N35)</f>
        <v/>
      </c>
      <c r="L38" s="51"/>
      <c r="M38" s="52" t="str">
        <f>IF(ISBLANK('[1]Phase de poules'!M18),"",'[1]Phase de poules'!M18)</f>
        <v/>
      </c>
      <c r="N38" s="49" t="str">
        <f>IF(ISBLANK('[1]Phase de poules'!M26),"",'[1]Phase de poules'!M26)</f>
        <v/>
      </c>
      <c r="O38" s="49" t="str">
        <f>IF(ISBLANK('[1]Phase de poules'!N30),"",'[1]Phase de poules'!N30)</f>
        <v/>
      </c>
      <c r="P38" s="50" t="str">
        <f>IF(ISBLANK('[1]Phase de poules'!M35),"",'[1]Phase de poules'!M35)</f>
        <v/>
      </c>
      <c r="Q38" s="51"/>
      <c r="R38" s="53"/>
      <c r="S38" s="54"/>
      <c r="T38">
        <f>G38+R38/100+L38/10000</f>
        <v>0</v>
      </c>
    </row>
    <row r="39" spans="2:20" ht="19.5" customHeight="1" thickBot="1" x14ac:dyDescent="0.25">
      <c r="B39" s="55" t="str">
        <f>Programme!J12</f>
        <v>AS Huningue</v>
      </c>
      <c r="C39" s="56" t="str">
        <f t="shared" si="2"/>
        <v/>
      </c>
      <c r="D39" s="57" t="str">
        <f t="shared" si="2"/>
        <v/>
      </c>
      <c r="E39" s="57" t="str">
        <f t="shared" si="2"/>
        <v/>
      </c>
      <c r="F39" s="58" t="str">
        <f t="shared" si="2"/>
        <v/>
      </c>
      <c r="G39" s="59"/>
      <c r="H39" s="60" t="str">
        <f>IF(ISBLANK('[1]Phase de poules'!N20),"",'[1]Phase de poules'!N20)</f>
        <v/>
      </c>
      <c r="I39" s="57" t="str">
        <f>IF(ISBLANK('[1]Phase de poules'!N24),"",'[1]Phase de poules'!N24)</f>
        <v/>
      </c>
      <c r="J39" s="57" t="str">
        <f>IF(ISBLANK('[1]Phase de poules'!N30),"",'[1]Phase de poules'!N30)</f>
        <v/>
      </c>
      <c r="K39" s="58" t="str">
        <f>IF(ISBLANK('[1]Phase de poules'!N39),"",'[1]Phase de poules'!N39)</f>
        <v/>
      </c>
      <c r="L39" s="59"/>
      <c r="M39" s="60" t="str">
        <f>IF(ISBLANK('[1]Phase de poules'!M20),"",'[1]Phase de poules'!M20)</f>
        <v/>
      </c>
      <c r="N39" s="57" t="str">
        <f>IF(ISBLANK('[1]Phase de poules'!M24),"",'[1]Phase de poules'!M24)</f>
        <v/>
      </c>
      <c r="O39" s="57" t="str">
        <f>IF(ISBLANK('[1]Phase de poules'!M30),"",'[1]Phase de poules'!M30)</f>
        <v/>
      </c>
      <c r="P39" s="58" t="str">
        <f>IF(ISBLANK('[1]Phase de poules'!M39),"",'[1]Phase de poules'!M39)</f>
        <v/>
      </c>
      <c r="Q39" s="59"/>
      <c r="R39" s="61"/>
      <c r="S39" s="62"/>
      <c r="T39">
        <f>G39+R39/100+L39/10000</f>
        <v>0</v>
      </c>
    </row>
    <row r="40" spans="2:20" ht="19.5" customHeight="1" thickBot="1" x14ac:dyDescent="0.25"/>
    <row r="41" spans="2:20" ht="19.5" customHeight="1" x14ac:dyDescent="0.2">
      <c r="B41" s="75" t="s">
        <v>37</v>
      </c>
      <c r="C41" s="122" t="s">
        <v>38</v>
      </c>
      <c r="D41" s="123"/>
      <c r="E41" s="123"/>
      <c r="F41" s="124"/>
      <c r="G41" s="125"/>
      <c r="H41" s="126" t="s">
        <v>39</v>
      </c>
      <c r="I41" s="123"/>
      <c r="J41" s="123"/>
      <c r="K41" s="124"/>
      <c r="L41" s="125"/>
      <c r="M41" s="126" t="s">
        <v>40</v>
      </c>
      <c r="N41" s="123"/>
      <c r="O41" s="123"/>
      <c r="P41" s="124"/>
      <c r="Q41" s="125"/>
      <c r="R41" s="127" t="s">
        <v>41</v>
      </c>
      <c r="S41" s="129" t="s">
        <v>42</v>
      </c>
    </row>
    <row r="42" spans="2:20" ht="19.5" customHeight="1" thickBot="1" x14ac:dyDescent="0.25">
      <c r="B42" s="76" t="s">
        <v>47</v>
      </c>
      <c r="C42" s="77">
        <v>1</v>
      </c>
      <c r="D42" s="78">
        <v>2</v>
      </c>
      <c r="E42" s="78">
        <v>3</v>
      </c>
      <c r="F42" s="79">
        <v>4</v>
      </c>
      <c r="G42" s="80" t="s">
        <v>44</v>
      </c>
      <c r="H42" s="77">
        <v>1</v>
      </c>
      <c r="I42" s="78">
        <v>2</v>
      </c>
      <c r="J42" s="78">
        <v>3</v>
      </c>
      <c r="K42" s="79">
        <v>4</v>
      </c>
      <c r="L42" s="80" t="s">
        <v>44</v>
      </c>
      <c r="M42" s="77">
        <v>1</v>
      </c>
      <c r="N42" s="78">
        <v>2</v>
      </c>
      <c r="O42" s="78">
        <v>3</v>
      </c>
      <c r="P42" s="79">
        <v>4</v>
      </c>
      <c r="Q42" s="80" t="s">
        <v>44</v>
      </c>
      <c r="R42" s="128"/>
      <c r="S42" s="130"/>
    </row>
    <row r="43" spans="2:20" ht="19.5" customHeight="1" x14ac:dyDescent="0.2">
      <c r="B43" s="31" t="str">
        <f>Programme!K8</f>
        <v>FV Lörrach-Brombach</v>
      </c>
      <c r="C43" s="32" t="str">
        <f t="shared" ref="C43:F47" si="3">IF(AND(H43="",M43=""),"",IF(H43&gt;M43,3,IF(H43=M43,1,0)))</f>
        <v/>
      </c>
      <c r="D43" s="33" t="str">
        <f t="shared" si="3"/>
        <v/>
      </c>
      <c r="E43" s="33" t="str">
        <f t="shared" si="3"/>
        <v/>
      </c>
      <c r="F43" s="34" t="str">
        <f t="shared" si="3"/>
        <v/>
      </c>
      <c r="G43" s="35"/>
      <c r="H43" s="36" t="str">
        <f>IF(ISBLANK('[1]Phase de poules'!M17),"",'[1]Phase de poules'!M17)</f>
        <v/>
      </c>
      <c r="I43" s="33" t="str">
        <f>IF(ISBLANK('[1]Phase de poules'!M23),"",'[1]Phase de poules'!M23)</f>
        <v/>
      </c>
      <c r="J43" s="33" t="str">
        <f>IF(ISBLANK('[1]Phase de poules'!M33),"",'[1]Phase de poules'!M33)</f>
        <v/>
      </c>
      <c r="K43" s="34" t="str">
        <f>IF(ISBLANK('[1]Phase de poules'!M36),"",'[1]Phase de poules'!M36)</f>
        <v/>
      </c>
      <c r="L43" s="35"/>
      <c r="M43" s="36"/>
      <c r="N43" s="33" t="str">
        <f>IF(ISBLANK('[1]Phase de poules'!N23),"",'[1]Phase de poules'!N23)</f>
        <v/>
      </c>
      <c r="O43" s="33" t="str">
        <f>IF(ISBLANK('[1]Phase de poules'!N33),"",'[1]Phase de poules'!N33)</f>
        <v/>
      </c>
      <c r="P43" s="34" t="str">
        <f>IF(ISBLANK('[1]Phase de poules'!N36),"",'[1]Phase de poules'!N36)</f>
        <v/>
      </c>
      <c r="Q43" s="35"/>
      <c r="R43" s="37"/>
      <c r="S43" s="38"/>
      <c r="T43">
        <f>G43+R43/100+L43/10000</f>
        <v>0</v>
      </c>
    </row>
    <row r="44" spans="2:20" ht="19.5" customHeight="1" x14ac:dyDescent="0.2">
      <c r="B44" s="39" t="str">
        <f>Programme!K9</f>
        <v>SR Colmar</v>
      </c>
      <c r="C44" s="40" t="str">
        <f t="shared" si="3"/>
        <v/>
      </c>
      <c r="D44" s="41" t="str">
        <f t="shared" si="3"/>
        <v/>
      </c>
      <c r="E44" s="41" t="str">
        <f t="shared" si="3"/>
        <v/>
      </c>
      <c r="F44" s="42" t="str">
        <f t="shared" si="3"/>
        <v/>
      </c>
      <c r="G44" s="43"/>
      <c r="H44" s="44" t="str">
        <f>IF(ISBLANK('[1]Phase de poules'!N17),"",'[1]Phase de poules'!N17)</f>
        <v/>
      </c>
      <c r="I44" s="41" t="str">
        <f>IF(ISBLANK('[1]Phase de poules'!M27),"",'[1]Phase de poules'!M27)</f>
        <v/>
      </c>
      <c r="J44" s="41" t="str">
        <f>IF(ISBLANK('[1]Phase de poules'!M29),"",'[1]Phase de poules'!M29)</f>
        <v/>
      </c>
      <c r="K44" s="42" t="str">
        <f>IF(ISBLANK('[1]Phase de poules'!M40),"",'[1]Phase de poules'!M40)</f>
        <v/>
      </c>
      <c r="L44" s="43"/>
      <c r="M44" s="44"/>
      <c r="N44" s="41" t="str">
        <f>IF(ISBLANK('[1]Phase de poules'!N27),"",'[1]Phase de poules'!N27)</f>
        <v/>
      </c>
      <c r="O44" s="41" t="str">
        <f>IF(ISBLANK('[1]Phase de poules'!N29),"",'[1]Phase de poules'!N29)</f>
        <v/>
      </c>
      <c r="P44" s="42" t="str">
        <f>IF(ISBLANK('[1]Phase de poules'!N40),"",'[1]Phase de poules'!N40)</f>
        <v/>
      </c>
      <c r="Q44" s="43"/>
      <c r="R44" s="45"/>
      <c r="S44" s="46"/>
      <c r="T44">
        <f>G44+R44/100+L44/10000</f>
        <v>0</v>
      </c>
    </row>
    <row r="45" spans="2:20" ht="19.5" customHeight="1" x14ac:dyDescent="0.2">
      <c r="B45" s="39" t="str">
        <f>Programme!K10</f>
        <v>FC Barcelone</v>
      </c>
      <c r="C45" s="40" t="str">
        <f t="shared" si="3"/>
        <v/>
      </c>
      <c r="D45" s="41" t="str">
        <f t="shared" si="3"/>
        <v/>
      </c>
      <c r="E45" s="41" t="str">
        <f t="shared" si="3"/>
        <v/>
      </c>
      <c r="F45" s="42" t="str">
        <f t="shared" si="3"/>
        <v/>
      </c>
      <c r="G45" s="43"/>
      <c r="H45" s="44" t="str">
        <f>IF(ISBLANK('[1]Phase de poules'!M19),"",'[1]Phase de poules'!M19)</f>
        <v/>
      </c>
      <c r="I45" s="41" t="str">
        <f>IF(ISBLANK('[1]Phase de poules'!M25),"",'[1]Phase de poules'!M25)</f>
        <v/>
      </c>
      <c r="J45" s="41" t="str">
        <f>IF(ISBLANK('[1]Phase de poules'!N33),"",'[1]Phase de poules'!N33)</f>
        <v/>
      </c>
      <c r="K45" s="42" t="str">
        <f>IF(ISBLANK('[1]Phase de poules'!M38),"",'[1]Phase de poules'!M38)</f>
        <v/>
      </c>
      <c r="L45" s="43"/>
      <c r="M45" s="44"/>
      <c r="N45" s="41" t="str">
        <f>IF(ISBLANK('[1]Phase de poules'!N25),"",'[1]Phase de poules'!N25)</f>
        <v/>
      </c>
      <c r="O45" s="41" t="str">
        <f>IF(ISBLANK('[1]Phase de poules'!M33),"",'[1]Phase de poules'!M33)</f>
        <v/>
      </c>
      <c r="P45" s="42" t="str">
        <f>IF(ISBLANK('[1]Phase de poules'!N38),"",'[1]Phase de poules'!N38)</f>
        <v/>
      </c>
      <c r="Q45" s="43"/>
      <c r="R45" s="45"/>
      <c r="S45" s="46"/>
      <c r="T45">
        <f>G45+R45/100+L45/10000</f>
        <v>0</v>
      </c>
    </row>
    <row r="46" spans="2:20" ht="19.5" customHeight="1" x14ac:dyDescent="0.2">
      <c r="B46" s="47" t="str">
        <f>Programme!K11</f>
        <v>TSG 1899 Hoffenheim</v>
      </c>
      <c r="C46" s="48" t="str">
        <f t="shared" si="3"/>
        <v/>
      </c>
      <c r="D46" s="49" t="str">
        <f t="shared" si="3"/>
        <v/>
      </c>
      <c r="E46" s="49" t="str">
        <f t="shared" si="3"/>
        <v/>
      </c>
      <c r="F46" s="50" t="str">
        <f t="shared" si="3"/>
        <v/>
      </c>
      <c r="G46" s="51"/>
      <c r="H46" s="52" t="str">
        <f>IF(ISBLANK('[1]Phase de poules'!N19),"",'[1]Phase de poules'!N19)</f>
        <v/>
      </c>
      <c r="I46" s="49" t="str">
        <f>IF(ISBLANK('[1]Phase de poules'!N27),"",'[1]Phase de poules'!N27)</f>
        <v/>
      </c>
      <c r="J46" s="49" t="str">
        <f>IF(ISBLANK('[1]Phase de poules'!M31),"",'[1]Phase de poules'!M31)</f>
        <v/>
      </c>
      <c r="K46" s="50" t="str">
        <f>IF(ISBLANK('[1]Phase de poules'!N36),"",'[1]Phase de poules'!N36)</f>
        <v/>
      </c>
      <c r="L46" s="51"/>
      <c r="M46" s="52"/>
      <c r="N46" s="49" t="str">
        <f>IF(ISBLANK('[1]Phase de poules'!M27),"",'[1]Phase de poules'!M27)</f>
        <v/>
      </c>
      <c r="O46" s="49" t="str">
        <f>IF(ISBLANK('[1]Phase de poules'!N31),"",'[1]Phase de poules'!N31)</f>
        <v/>
      </c>
      <c r="P46" s="50" t="str">
        <f>IF(ISBLANK('[1]Phase de poules'!M36),"",'[1]Phase de poules'!M36)</f>
        <v/>
      </c>
      <c r="Q46" s="51"/>
      <c r="R46" s="53"/>
      <c r="S46" s="54"/>
      <c r="T46">
        <f>G46+R46/100+L46/10000</f>
        <v>0</v>
      </c>
    </row>
    <row r="47" spans="2:20" ht="19.5" customHeight="1" thickBot="1" x14ac:dyDescent="0.25">
      <c r="B47" s="55" t="str">
        <f>Programme!K12</f>
        <v>US Torcy</v>
      </c>
      <c r="C47" s="56" t="str">
        <f t="shared" si="3"/>
        <v/>
      </c>
      <c r="D47" s="57" t="str">
        <f t="shared" si="3"/>
        <v/>
      </c>
      <c r="E47" s="57" t="str">
        <f t="shared" si="3"/>
        <v/>
      </c>
      <c r="F47" s="58" t="str">
        <f t="shared" si="3"/>
        <v/>
      </c>
      <c r="G47" s="59"/>
      <c r="H47" s="60" t="str">
        <f>IF(ISBLANK('[1]Phase de poules'!N21),"",'[1]Phase de poules'!N21)</f>
        <v/>
      </c>
      <c r="I47" s="57" t="str">
        <f>IF(ISBLANK('[1]Phase de poules'!N25),"",'[1]Phase de poules'!N25)</f>
        <v/>
      </c>
      <c r="J47" s="57" t="str">
        <f>IF(ISBLANK('[1]Phase de poules'!N31),"",'[1]Phase de poules'!N31)</f>
        <v/>
      </c>
      <c r="K47" s="58" t="str">
        <f>IF(ISBLANK('[1]Phase de poules'!N40),"",'[1]Phase de poules'!N40)</f>
        <v/>
      </c>
      <c r="L47" s="59"/>
      <c r="M47" s="60"/>
      <c r="N47" s="57" t="str">
        <f>IF(ISBLANK('[1]Phase de poules'!M25),"",'[1]Phase de poules'!M25)</f>
        <v/>
      </c>
      <c r="O47" s="57" t="str">
        <f>IF(ISBLANK('[1]Phase de poules'!M31),"",'[1]Phase de poules'!M31)</f>
        <v/>
      </c>
      <c r="P47" s="58" t="str">
        <f>IF(ISBLANK('[1]Phase de poules'!M40),"",'[1]Phase de poules'!M40)</f>
        <v/>
      </c>
      <c r="Q47" s="59"/>
      <c r="R47" s="61"/>
      <c r="S47" s="62"/>
      <c r="T47">
        <f>G47+R47/100+L47/10000</f>
        <v>0</v>
      </c>
    </row>
    <row r="50" spans="2:19" ht="15" customHeight="1" x14ac:dyDescent="0.2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2:19" ht="15" customHeight="1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2:19" ht="33" customHeight="1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</row>
  </sheetData>
  <mergeCells count="21">
    <mergeCell ref="B50:S52"/>
    <mergeCell ref="C33:G33"/>
    <mergeCell ref="H33:L33"/>
    <mergeCell ref="M33:Q33"/>
    <mergeCell ref="R33:R34"/>
    <mergeCell ref="S33:S34"/>
    <mergeCell ref="C41:G41"/>
    <mergeCell ref="H41:L41"/>
    <mergeCell ref="M41:Q41"/>
    <mergeCell ref="R41:R42"/>
    <mergeCell ref="S41:S42"/>
    <mergeCell ref="C17:G17"/>
    <mergeCell ref="H17:L17"/>
    <mergeCell ref="M17:Q17"/>
    <mergeCell ref="R17:R18"/>
    <mergeCell ref="S17:S18"/>
    <mergeCell ref="C25:G25"/>
    <mergeCell ref="H25:L25"/>
    <mergeCell ref="M25:Q25"/>
    <mergeCell ref="R25:R26"/>
    <mergeCell ref="S25:S26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Programme</vt:lpstr>
      <vt:lpstr>Classements</vt:lpstr>
    </vt:vector>
  </TitlesOfParts>
  <Company>DHL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Hebding (DHL CH)</dc:creator>
  <cp:lastModifiedBy>Utilisateur de Microsoft Office</cp:lastModifiedBy>
  <cp:lastPrinted>2017-01-04T21:51:37Z</cp:lastPrinted>
  <dcterms:created xsi:type="dcterms:W3CDTF">2016-01-06T11:15:45Z</dcterms:created>
  <dcterms:modified xsi:type="dcterms:W3CDTF">2017-01-26T19:47:14Z</dcterms:modified>
</cp:coreProperties>
</file>